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04 Arbeitsbereiche\04 Übersetzungsservice\Aufträge\2024\2024-07\xxxx_Pending forms_Zentrale Website_TR\06_Delivery\"/>
    </mc:Choice>
  </mc:AlternateContent>
  <xr:revisionPtr revIDLastSave="0" documentId="8_{61F15642-1229-4135-833A-F67091638D37}" xr6:coauthVersionLast="36" xr6:coauthVersionMax="36" xr10:uidLastSave="{00000000-0000-0000-0000-000000000000}"/>
  <bookViews>
    <workbookView xWindow="480" yWindow="30" windowWidth="19320" windowHeight="12915" tabRatio="698" activeTab="12" xr2:uid="{00000000-000D-0000-FFFF-FFFF00000000}"/>
  </bookViews>
  <sheets>
    <sheet name="Notes" sheetId="37" r:id="rId1"/>
    <sheet name="01-23" sheetId="1" r:id="rId2"/>
    <sheet name="02-23" sheetId="29" r:id="rId3"/>
    <sheet name="03-23" sheetId="30" r:id="rId4"/>
    <sheet name="04-23" sheetId="28" r:id="rId5"/>
    <sheet name="05-23" sheetId="27" r:id="rId6"/>
    <sheet name="06-23" sheetId="26" r:id="rId7"/>
    <sheet name="07-23" sheetId="31" r:id="rId8"/>
    <sheet name="08-23" sheetId="32" r:id="rId9"/>
    <sheet name="09-23" sheetId="33" r:id="rId10"/>
    <sheet name="10-23" sheetId="34" r:id="rId11"/>
    <sheet name="11-23" sheetId="35" r:id="rId12"/>
    <sheet name="12-23" sheetId="36" r:id="rId13"/>
  </sheets>
  <definedNames>
    <definedName name="_xlnm._FilterDatabase" localSheetId="1" hidden="1">'01-23'!$A$15:$I$171</definedName>
    <definedName name="BioSC">'01-23'!#REF!</definedName>
    <definedName name="_xlnm.Print_Area" localSheetId="1">'01-23'!$A$1:$I$179</definedName>
    <definedName name="_xlnm.Print_Area" localSheetId="2">'02-23'!$A$1:$I$164</definedName>
    <definedName name="_xlnm.Print_Area" localSheetId="3">'03-23'!$A$1:$I$179</definedName>
    <definedName name="_xlnm.Print_Area" localSheetId="4">'04-23'!$A$1:$I$177</definedName>
    <definedName name="_xlnm.Print_Area" localSheetId="5">'05-23'!$A$1:$I$179</definedName>
    <definedName name="_xlnm.Print_Area" localSheetId="6">'06-23'!$A$1:$I$177</definedName>
    <definedName name="_xlnm.Print_Area" localSheetId="7">'07-23'!$A$1:$I$179</definedName>
    <definedName name="_xlnm.Print_Area" localSheetId="8">'08-23'!$A$1:$I$179</definedName>
    <definedName name="_xlnm.Print_Area" localSheetId="9">'09-23'!$A$1:$I$177</definedName>
    <definedName name="_xlnm.Print_Area" localSheetId="10">'10-23'!$A$1:$I$179</definedName>
    <definedName name="_xlnm.Print_Area" localSheetId="11">'11-23'!$A$1:$I$177</definedName>
    <definedName name="_xlnm.Print_Area" localSheetId="12">'12-23'!$A$1:$I$179</definedName>
    <definedName name="_xlnm.Print_Area" localSheetId="0">Notes!$A$1:$K$34</definedName>
    <definedName name="_xlnm.Print_Titles" localSheetId="1">'01-23'!$15:$15</definedName>
    <definedName name="_xlnm.Print_Titles" localSheetId="2">'02-23'!$15:$15</definedName>
    <definedName name="_xlnm.Print_Titles" localSheetId="3">'03-23'!$15:$15</definedName>
    <definedName name="_xlnm.Print_Titles" localSheetId="4">'04-23'!$15:$15</definedName>
    <definedName name="_xlnm.Print_Titles" localSheetId="5">'05-23'!$15:$15</definedName>
    <definedName name="_xlnm.Print_Titles" localSheetId="6">'06-23'!$15:$15</definedName>
    <definedName name="_xlnm.Print_Titles" localSheetId="7">'07-23'!$15:$15</definedName>
    <definedName name="_xlnm.Print_Titles" localSheetId="8">'08-23'!$15:$15</definedName>
    <definedName name="_xlnm.Print_Titles" localSheetId="9">'09-23'!$15:$15</definedName>
    <definedName name="_xlnm.Print_Titles" localSheetId="10">'10-23'!$15:$15</definedName>
    <definedName name="_xlnm.Print_Titles" localSheetId="11">'11-23'!$15:$15</definedName>
    <definedName name="_xlnm.Print_Titles" localSheetId="12">'12-23'!$15:$15</definedName>
  </definedNames>
  <calcPr calcId="191029"/>
</workbook>
</file>

<file path=xl/calcChain.xml><?xml version="1.0" encoding="utf-8"?>
<calcChain xmlns="http://schemas.openxmlformats.org/spreadsheetml/2006/main">
  <c r="A171" i="35" l="1"/>
  <c r="A170" i="35"/>
  <c r="A173" i="34"/>
  <c r="A172" i="34"/>
  <c r="A171" i="33"/>
  <c r="A170" i="33"/>
  <c r="A173" i="32"/>
  <c r="A172" i="32"/>
  <c r="A173" i="31"/>
  <c r="A172" i="31"/>
  <c r="A171" i="26"/>
  <c r="A170" i="26"/>
  <c r="A173" i="27"/>
  <c r="A172" i="27"/>
  <c r="A171" i="28"/>
  <c r="A170" i="28"/>
  <c r="A173" i="30"/>
  <c r="A172" i="30"/>
  <c r="A158" i="29"/>
  <c r="A157" i="29"/>
  <c r="A173" i="1"/>
  <c r="A172" i="1"/>
  <c r="A173" i="36"/>
  <c r="A172" i="36"/>
  <c r="I11" i="36" l="1"/>
  <c r="I11" i="29" l="1"/>
  <c r="I11" i="30"/>
  <c r="I11" i="28"/>
  <c r="I11" i="27"/>
  <c r="I11" i="26"/>
  <c r="I11" i="31"/>
  <c r="I11" i="32"/>
  <c r="I11" i="33"/>
  <c r="I11" i="34"/>
  <c r="I11" i="35"/>
  <c r="A9" i="36" l="1"/>
  <c r="A9" i="35"/>
  <c r="A9" i="34"/>
  <c r="A9" i="33"/>
  <c r="A9" i="32"/>
  <c r="A9" i="31"/>
  <c r="A9" i="26"/>
  <c r="A9" i="27"/>
  <c r="A9" i="28"/>
  <c r="A9" i="30"/>
  <c r="A9" i="29"/>
  <c r="A9" i="1"/>
  <c r="I146" i="28" l="1"/>
  <c r="I16" i="30" l="1"/>
  <c r="A21" i="30"/>
  <c r="A26" i="30" s="1"/>
  <c r="A31" i="30" s="1"/>
  <c r="A36" i="30" s="1"/>
  <c r="A41" i="30" s="1"/>
  <c r="A46" i="30" s="1"/>
  <c r="A51" i="30" s="1"/>
  <c r="A56" i="30" s="1"/>
  <c r="A61" i="30" s="1"/>
  <c r="A66" i="30" s="1"/>
  <c r="A71" i="30" s="1"/>
  <c r="A76" i="30" s="1"/>
  <c r="A81" i="30" s="1"/>
  <c r="A86" i="30" s="1"/>
  <c r="A91" i="30" s="1"/>
  <c r="A96" i="30" s="1"/>
  <c r="A101" i="30" s="1"/>
  <c r="A106" i="30" s="1"/>
  <c r="A111" i="30" s="1"/>
  <c r="A116" i="30" s="1"/>
  <c r="A121" i="30" s="1"/>
  <c r="A126" i="30" s="1"/>
  <c r="A131" i="30" s="1"/>
  <c r="A136" i="30" s="1"/>
  <c r="A141" i="30" s="1"/>
  <c r="A146" i="30" s="1"/>
  <c r="A151" i="30" s="1"/>
  <c r="A156" i="30" s="1"/>
  <c r="A161" i="30" s="1"/>
  <c r="A166" i="30" s="1"/>
  <c r="I21" i="30"/>
  <c r="I26" i="30"/>
  <c r="I31" i="30"/>
  <c r="I36" i="30"/>
  <c r="I41" i="30"/>
  <c r="I46" i="30"/>
  <c r="I51" i="30"/>
  <c r="I56" i="30"/>
  <c r="I61" i="30"/>
  <c r="I66" i="30"/>
  <c r="I71" i="30"/>
  <c r="I76" i="30"/>
  <c r="I81" i="30"/>
  <c r="I86" i="30"/>
  <c r="I91" i="30"/>
  <c r="I96" i="30"/>
  <c r="I101" i="30"/>
  <c r="I106" i="30"/>
  <c r="I111" i="30"/>
  <c r="I116" i="30"/>
  <c r="I121" i="30"/>
  <c r="I126" i="30"/>
  <c r="I131" i="30"/>
  <c r="I136" i="30"/>
  <c r="I141" i="30"/>
  <c r="I146" i="30"/>
  <c r="I151" i="30"/>
  <c r="I156" i="30"/>
  <c r="I161" i="30"/>
  <c r="I166" i="30"/>
  <c r="E171" i="30"/>
  <c r="H171" i="30"/>
  <c r="E172" i="30"/>
  <c r="E173" i="30"/>
  <c r="E174" i="30" s="1"/>
  <c r="I171" i="30" l="1"/>
  <c r="A175" i="30" s="1"/>
  <c r="I16" i="1"/>
  <c r="E172" i="36" l="1"/>
  <c r="E171" i="36"/>
  <c r="E170" i="35"/>
  <c r="E169" i="35"/>
  <c r="E172" i="34"/>
  <c r="E171" i="34"/>
  <c r="E170" i="33"/>
  <c r="E169" i="33"/>
  <c r="E172" i="32"/>
  <c r="E171" i="32"/>
  <c r="E172" i="31"/>
  <c r="E171" i="31"/>
  <c r="E170" i="26"/>
  <c r="E169" i="26"/>
  <c r="E172" i="27"/>
  <c r="E171" i="27"/>
  <c r="E170" i="28"/>
  <c r="E169" i="28"/>
  <c r="E157" i="29"/>
  <c r="E156" i="29"/>
  <c r="E172" i="1"/>
  <c r="E171" i="1"/>
  <c r="K1" i="1"/>
  <c r="K3" i="1"/>
  <c r="H156" i="29" l="1"/>
  <c r="K1" i="29" l="1"/>
  <c r="A21" i="1" l="1"/>
  <c r="K3" i="36" l="1"/>
  <c r="K1" i="36"/>
  <c r="K3" i="35"/>
  <c r="K1" i="35"/>
  <c r="K3" i="34"/>
  <c r="K1" i="34"/>
  <c r="K3" i="33"/>
  <c r="K1" i="33"/>
  <c r="K3" i="32"/>
  <c r="K1" i="32"/>
  <c r="K3" i="31"/>
  <c r="K1" i="31"/>
  <c r="K3" i="26"/>
  <c r="K1" i="26"/>
  <c r="K3" i="27"/>
  <c r="K1" i="27"/>
  <c r="K3" i="28"/>
  <c r="K1" i="28"/>
  <c r="K3" i="30"/>
  <c r="K1" i="30"/>
  <c r="E158" i="29"/>
  <c r="K3" i="29"/>
  <c r="E159" i="29" l="1"/>
  <c r="E173" i="36" l="1"/>
  <c r="E174" i="36" s="1"/>
  <c r="H171" i="36"/>
  <c r="I166" i="36"/>
  <c r="I161" i="36"/>
  <c r="I156" i="36"/>
  <c r="I151" i="36"/>
  <c r="I146" i="36"/>
  <c r="I141" i="36"/>
  <c r="I136" i="36"/>
  <c r="I131" i="36"/>
  <c r="I126" i="36"/>
  <c r="I121" i="36"/>
  <c r="I116" i="36"/>
  <c r="I111" i="36"/>
  <c r="I106" i="36"/>
  <c r="I101" i="36"/>
  <c r="I96" i="36"/>
  <c r="I91" i="36"/>
  <c r="I86" i="36"/>
  <c r="I81" i="36"/>
  <c r="I76" i="36"/>
  <c r="I71" i="36"/>
  <c r="I66" i="36"/>
  <c r="I61" i="36"/>
  <c r="I56" i="36"/>
  <c r="I51" i="36"/>
  <c r="I46" i="36"/>
  <c r="I41" i="36"/>
  <c r="I36" i="36"/>
  <c r="I31" i="36"/>
  <c r="I26" i="36"/>
  <c r="I21" i="36"/>
  <c r="A21" i="36"/>
  <c r="A26" i="36" s="1"/>
  <c r="A31" i="36" s="1"/>
  <c r="A36" i="36" s="1"/>
  <c r="A41" i="36" s="1"/>
  <c r="A46" i="36" s="1"/>
  <c r="A51" i="36" s="1"/>
  <c r="A56" i="36" s="1"/>
  <c r="A61" i="36" s="1"/>
  <c r="A66" i="36" s="1"/>
  <c r="A71" i="36" s="1"/>
  <c r="A76" i="36" s="1"/>
  <c r="A81" i="36" s="1"/>
  <c r="A86" i="36" s="1"/>
  <c r="A91" i="36" s="1"/>
  <c r="A96" i="36" s="1"/>
  <c r="A101" i="36" s="1"/>
  <c r="A106" i="36" s="1"/>
  <c r="A111" i="36" s="1"/>
  <c r="A116" i="36" s="1"/>
  <c r="A121" i="36" s="1"/>
  <c r="A126" i="36" s="1"/>
  <c r="A131" i="36" s="1"/>
  <c r="A136" i="36" s="1"/>
  <c r="A141" i="36" s="1"/>
  <c r="A146" i="36" s="1"/>
  <c r="A151" i="36" s="1"/>
  <c r="A156" i="36" s="1"/>
  <c r="A161" i="36" s="1"/>
  <c r="A166" i="36" s="1"/>
  <c r="I16" i="36"/>
  <c r="E171" i="35"/>
  <c r="E172" i="35" s="1"/>
  <c r="H169" i="35"/>
  <c r="I166" i="35"/>
  <c r="I161" i="35"/>
  <c r="I156" i="35"/>
  <c r="I151" i="35"/>
  <c r="I146" i="35"/>
  <c r="I141" i="35"/>
  <c r="I136" i="35"/>
  <c r="I131" i="35"/>
  <c r="I126" i="35"/>
  <c r="I121" i="35"/>
  <c r="I116" i="35"/>
  <c r="I111" i="35"/>
  <c r="I106" i="35"/>
  <c r="I101" i="35"/>
  <c r="I96" i="35"/>
  <c r="I91" i="35"/>
  <c r="I86" i="35"/>
  <c r="I81" i="35"/>
  <c r="I76" i="35"/>
  <c r="I71" i="35"/>
  <c r="I66" i="35"/>
  <c r="I61" i="35"/>
  <c r="I56" i="35"/>
  <c r="I51" i="35"/>
  <c r="I46" i="35"/>
  <c r="I41" i="35"/>
  <c r="I36" i="35"/>
  <c r="I31" i="35"/>
  <c r="I26" i="35"/>
  <c r="I21" i="35"/>
  <c r="A21" i="35"/>
  <c r="A26" i="35" s="1"/>
  <c r="A31" i="35" s="1"/>
  <c r="A36" i="35" s="1"/>
  <c r="A41" i="35" s="1"/>
  <c r="A46" i="35" s="1"/>
  <c r="A51" i="35" s="1"/>
  <c r="A56" i="35" s="1"/>
  <c r="A61" i="35" s="1"/>
  <c r="A66" i="35" s="1"/>
  <c r="A71" i="35" s="1"/>
  <c r="A76" i="35" s="1"/>
  <c r="A81" i="35" s="1"/>
  <c r="A86" i="35" s="1"/>
  <c r="A91" i="35" s="1"/>
  <c r="A96" i="35" s="1"/>
  <c r="A101" i="35" s="1"/>
  <c r="A106" i="35" s="1"/>
  <c r="A111" i="35" s="1"/>
  <c r="A116" i="35" s="1"/>
  <c r="A121" i="35" s="1"/>
  <c r="A126" i="35" s="1"/>
  <c r="A131" i="35" s="1"/>
  <c r="A136" i="35" s="1"/>
  <c r="A141" i="35" s="1"/>
  <c r="A146" i="35" s="1"/>
  <c r="A151" i="35" s="1"/>
  <c r="A156" i="35" s="1"/>
  <c r="A161" i="35" s="1"/>
  <c r="A166" i="35" s="1"/>
  <c r="I16" i="35"/>
  <c r="E173" i="34"/>
  <c r="E174" i="34" s="1"/>
  <c r="H171" i="34"/>
  <c r="I166" i="34"/>
  <c r="I161" i="34"/>
  <c r="I156" i="34"/>
  <c r="I151" i="34"/>
  <c r="I146" i="34"/>
  <c r="I141" i="34"/>
  <c r="I136" i="34"/>
  <c r="I131" i="34"/>
  <c r="I126" i="34"/>
  <c r="I121" i="34"/>
  <c r="I116" i="34"/>
  <c r="I111" i="34"/>
  <c r="I106" i="34"/>
  <c r="I101" i="34"/>
  <c r="I96" i="34"/>
  <c r="I91" i="34"/>
  <c r="I86" i="34"/>
  <c r="I81" i="34"/>
  <c r="I76" i="34"/>
  <c r="I71" i="34"/>
  <c r="I66" i="34"/>
  <c r="I61" i="34"/>
  <c r="I56" i="34"/>
  <c r="I51" i="34"/>
  <c r="I46" i="34"/>
  <c r="I41" i="34"/>
  <c r="I36" i="34"/>
  <c r="I31" i="34"/>
  <c r="I26" i="34"/>
  <c r="I21" i="34"/>
  <c r="A21" i="34"/>
  <c r="A26" i="34" s="1"/>
  <c r="A31" i="34" s="1"/>
  <c r="A36" i="34" s="1"/>
  <c r="A41" i="34" s="1"/>
  <c r="A46" i="34" s="1"/>
  <c r="A51" i="34" s="1"/>
  <c r="A56" i="34" s="1"/>
  <c r="A61" i="34" s="1"/>
  <c r="A66" i="34" s="1"/>
  <c r="A71" i="34" s="1"/>
  <c r="A76" i="34" s="1"/>
  <c r="A81" i="34" s="1"/>
  <c r="A86" i="34" s="1"/>
  <c r="A91" i="34" s="1"/>
  <c r="A96" i="34" s="1"/>
  <c r="A101" i="34" s="1"/>
  <c r="A106" i="34" s="1"/>
  <c r="A111" i="34" s="1"/>
  <c r="A116" i="34" s="1"/>
  <c r="A121" i="34" s="1"/>
  <c r="A126" i="34" s="1"/>
  <c r="A131" i="34" s="1"/>
  <c r="A136" i="34" s="1"/>
  <c r="A141" i="34" s="1"/>
  <c r="A146" i="34" s="1"/>
  <c r="A151" i="34" s="1"/>
  <c r="A156" i="34" s="1"/>
  <c r="A161" i="34" s="1"/>
  <c r="A166" i="34" s="1"/>
  <c r="I16" i="34"/>
  <c r="E171" i="33"/>
  <c r="E172" i="33" s="1"/>
  <c r="H169" i="33"/>
  <c r="I166" i="33"/>
  <c r="I161" i="33"/>
  <c r="I156" i="33"/>
  <c r="I151" i="33"/>
  <c r="I146" i="33"/>
  <c r="I141" i="33"/>
  <c r="I136" i="33"/>
  <c r="I131" i="33"/>
  <c r="I126" i="33"/>
  <c r="I121" i="33"/>
  <c r="I116" i="33"/>
  <c r="I111" i="33"/>
  <c r="I106" i="33"/>
  <c r="I101" i="33"/>
  <c r="I96" i="33"/>
  <c r="I91" i="33"/>
  <c r="I87" i="33"/>
  <c r="I81" i="33"/>
  <c r="I76" i="33"/>
  <c r="I71" i="33"/>
  <c r="I66" i="33"/>
  <c r="I61" i="33"/>
  <c r="I56" i="33"/>
  <c r="I51" i="33"/>
  <c r="I46" i="33"/>
  <c r="I41" i="33"/>
  <c r="I36" i="33"/>
  <c r="I31" i="33"/>
  <c r="I26" i="33"/>
  <c r="I21" i="33"/>
  <c r="A21" i="33"/>
  <c r="A26" i="33" s="1"/>
  <c r="A31" i="33" s="1"/>
  <c r="A36" i="33" s="1"/>
  <c r="A41" i="33" s="1"/>
  <c r="A46" i="33" s="1"/>
  <c r="A51" i="33" s="1"/>
  <c r="A56" i="33" s="1"/>
  <c r="A61" i="33" s="1"/>
  <c r="A66" i="33" s="1"/>
  <c r="A71" i="33" s="1"/>
  <c r="A76" i="33" s="1"/>
  <c r="A81" i="33" s="1"/>
  <c r="A87" i="33" s="1"/>
  <c r="A91" i="33" s="1"/>
  <c r="A96" i="33" s="1"/>
  <c r="A101" i="33" s="1"/>
  <c r="A106" i="33" s="1"/>
  <c r="A111" i="33" s="1"/>
  <c r="A116" i="33" s="1"/>
  <c r="A121" i="33" s="1"/>
  <c r="A126" i="33" s="1"/>
  <c r="A131" i="33" s="1"/>
  <c r="A136" i="33" s="1"/>
  <c r="A141" i="33" s="1"/>
  <c r="A146" i="33" s="1"/>
  <c r="A151" i="33" s="1"/>
  <c r="A156" i="33" s="1"/>
  <c r="A161" i="33" s="1"/>
  <c r="A166" i="33" s="1"/>
  <c r="I16" i="33"/>
  <c r="E173" i="32"/>
  <c r="E174" i="32" s="1"/>
  <c r="H171" i="32"/>
  <c r="I166" i="32"/>
  <c r="I161" i="32"/>
  <c r="I156" i="32"/>
  <c r="I151" i="32"/>
  <c r="I146" i="32"/>
  <c r="I141" i="32"/>
  <c r="I136" i="32"/>
  <c r="I131" i="32"/>
  <c r="I126" i="32"/>
  <c r="I121" i="32"/>
  <c r="I116" i="32"/>
  <c r="I111" i="32"/>
  <c r="I106" i="32"/>
  <c r="I101" i="32"/>
  <c r="I96" i="32"/>
  <c r="I91" i="32"/>
  <c r="I86" i="32"/>
  <c r="I81" i="32"/>
  <c r="I76" i="32"/>
  <c r="I71" i="32"/>
  <c r="I66" i="32"/>
  <c r="I61" i="32"/>
  <c r="I56" i="32"/>
  <c r="I51" i="32"/>
  <c r="I46" i="32"/>
  <c r="I41" i="32"/>
  <c r="I36" i="32"/>
  <c r="I31" i="32"/>
  <c r="I26" i="32"/>
  <c r="I21" i="32"/>
  <c r="A21" i="32"/>
  <c r="A26" i="32" s="1"/>
  <c r="A31" i="32" s="1"/>
  <c r="A36" i="32" s="1"/>
  <c r="A41" i="32" s="1"/>
  <c r="A46" i="32" s="1"/>
  <c r="A51" i="32" s="1"/>
  <c r="A56" i="32" s="1"/>
  <c r="A61" i="32" s="1"/>
  <c r="A66" i="32" s="1"/>
  <c r="A71" i="32" s="1"/>
  <c r="A76" i="32" s="1"/>
  <c r="A81" i="32" s="1"/>
  <c r="A86" i="32" s="1"/>
  <c r="A91" i="32" s="1"/>
  <c r="A96" i="32" s="1"/>
  <c r="A101" i="32" s="1"/>
  <c r="A106" i="32" s="1"/>
  <c r="A111" i="32" s="1"/>
  <c r="A116" i="32" s="1"/>
  <c r="A121" i="32" s="1"/>
  <c r="A126" i="32" s="1"/>
  <c r="A131" i="32" s="1"/>
  <c r="A136" i="32" s="1"/>
  <c r="A141" i="32" s="1"/>
  <c r="A146" i="32" s="1"/>
  <c r="A151" i="32" s="1"/>
  <c r="A156" i="32" s="1"/>
  <c r="A161" i="32" s="1"/>
  <c r="A166" i="32" s="1"/>
  <c r="I16" i="32"/>
  <c r="E173" i="31"/>
  <c r="E174" i="31" s="1"/>
  <c r="H171" i="31"/>
  <c r="I166" i="31"/>
  <c r="I161" i="31"/>
  <c r="I156" i="31"/>
  <c r="I151" i="31"/>
  <c r="I146" i="31"/>
  <c r="I141" i="31"/>
  <c r="I136" i="31"/>
  <c r="I131" i="31"/>
  <c r="I126" i="31"/>
  <c r="I121" i="31"/>
  <c r="I116" i="31"/>
  <c r="I111" i="31"/>
  <c r="I106" i="31"/>
  <c r="I101" i="31"/>
  <c r="I96" i="31"/>
  <c r="I91" i="31"/>
  <c r="I86" i="31"/>
  <c r="I81" i="31"/>
  <c r="I76" i="31"/>
  <c r="I71" i="31"/>
  <c r="I66" i="31"/>
  <c r="I61" i="31"/>
  <c r="I56" i="31"/>
  <c r="I51" i="31"/>
  <c r="I46" i="31"/>
  <c r="I41" i="31"/>
  <c r="I36" i="31"/>
  <c r="I31" i="31"/>
  <c r="I26" i="31"/>
  <c r="I21" i="31"/>
  <c r="A21" i="31"/>
  <c r="A26" i="31" s="1"/>
  <c r="A31" i="31" s="1"/>
  <c r="A36" i="31" s="1"/>
  <c r="A41" i="31" s="1"/>
  <c r="A46" i="31" s="1"/>
  <c r="A51" i="31" s="1"/>
  <c r="A56" i="31" s="1"/>
  <c r="A61" i="31" s="1"/>
  <c r="A66" i="31" s="1"/>
  <c r="A71" i="31" s="1"/>
  <c r="A76" i="31" s="1"/>
  <c r="A81" i="31" s="1"/>
  <c r="A86" i="31" s="1"/>
  <c r="A91" i="31" s="1"/>
  <c r="A96" i="31" s="1"/>
  <c r="A101" i="31" s="1"/>
  <c r="A106" i="31" s="1"/>
  <c r="A111" i="31" s="1"/>
  <c r="A116" i="31" s="1"/>
  <c r="A121" i="31" s="1"/>
  <c r="A126" i="31" s="1"/>
  <c r="A131" i="31" s="1"/>
  <c r="A136" i="31" s="1"/>
  <c r="A141" i="31" s="1"/>
  <c r="A146" i="31" s="1"/>
  <c r="A151" i="31" s="1"/>
  <c r="A156" i="31" s="1"/>
  <c r="A161" i="31" s="1"/>
  <c r="A166" i="31" s="1"/>
  <c r="I16" i="31"/>
  <c r="E171" i="26"/>
  <c r="E172" i="26" s="1"/>
  <c r="H169" i="26"/>
  <c r="I166" i="26"/>
  <c r="I161" i="26"/>
  <c r="I156" i="26"/>
  <c r="I151" i="26"/>
  <c r="I146" i="26"/>
  <c r="I141" i="26"/>
  <c r="I136" i="26"/>
  <c r="I131" i="26"/>
  <c r="I126" i="26"/>
  <c r="I121" i="26"/>
  <c r="I116" i="26"/>
  <c r="I111" i="26"/>
  <c r="I106" i="26"/>
  <c r="I101" i="26"/>
  <c r="I96" i="26"/>
  <c r="I91" i="26"/>
  <c r="I86" i="26"/>
  <c r="I81" i="26"/>
  <c r="I76" i="26"/>
  <c r="I71" i="26"/>
  <c r="I66" i="26"/>
  <c r="I61" i="26"/>
  <c r="I56" i="26"/>
  <c r="I51" i="26"/>
  <c r="I46" i="26"/>
  <c r="I41" i="26"/>
  <c r="I36" i="26"/>
  <c r="I31" i="26"/>
  <c r="I26" i="26"/>
  <c r="I21" i="26"/>
  <c r="A21" i="26"/>
  <c r="A26" i="26" s="1"/>
  <c r="A31" i="26" s="1"/>
  <c r="A36" i="26" s="1"/>
  <c r="A41" i="26" s="1"/>
  <c r="A46" i="26" s="1"/>
  <c r="A51" i="26" s="1"/>
  <c r="A56" i="26" s="1"/>
  <c r="A61" i="26" s="1"/>
  <c r="A66" i="26" s="1"/>
  <c r="A71" i="26" s="1"/>
  <c r="A76" i="26" s="1"/>
  <c r="A81" i="26" s="1"/>
  <c r="A86" i="26" s="1"/>
  <c r="A91" i="26" s="1"/>
  <c r="A96" i="26" s="1"/>
  <c r="A101" i="26" s="1"/>
  <c r="A106" i="26" s="1"/>
  <c r="A111" i="26" s="1"/>
  <c r="A116" i="26" s="1"/>
  <c r="A121" i="26" s="1"/>
  <c r="A126" i="26" s="1"/>
  <c r="A131" i="26" s="1"/>
  <c r="A136" i="26" s="1"/>
  <c r="A141" i="26" s="1"/>
  <c r="A146" i="26" s="1"/>
  <c r="A151" i="26" s="1"/>
  <c r="A156" i="26" s="1"/>
  <c r="A161" i="26" s="1"/>
  <c r="A166" i="26" s="1"/>
  <c r="I16" i="26"/>
  <c r="E173" i="27"/>
  <c r="E174" i="27" s="1"/>
  <c r="H171" i="27"/>
  <c r="I166" i="27"/>
  <c r="I161" i="27"/>
  <c r="I156" i="27"/>
  <c r="I151" i="27"/>
  <c r="I146" i="27"/>
  <c r="I141" i="27"/>
  <c r="I136" i="27"/>
  <c r="I131" i="27"/>
  <c r="I126" i="27"/>
  <c r="I121" i="27"/>
  <c r="I116" i="27"/>
  <c r="I111" i="27"/>
  <c r="I106" i="27"/>
  <c r="I101" i="27"/>
  <c r="I96" i="27"/>
  <c r="I91" i="27"/>
  <c r="I86" i="27"/>
  <c r="I81" i="27"/>
  <c r="I76" i="27"/>
  <c r="I71" i="27"/>
  <c r="I66" i="27"/>
  <c r="I61" i="27"/>
  <c r="I56" i="27"/>
  <c r="I51" i="27"/>
  <c r="I46" i="27"/>
  <c r="I41" i="27"/>
  <c r="I36" i="27"/>
  <c r="I31" i="27"/>
  <c r="I26" i="27"/>
  <c r="I21" i="27"/>
  <c r="A21" i="27"/>
  <c r="A26" i="27" s="1"/>
  <c r="A31" i="27" s="1"/>
  <c r="A36" i="27" s="1"/>
  <c r="A41" i="27" s="1"/>
  <c r="A46" i="27" s="1"/>
  <c r="A51" i="27" s="1"/>
  <c r="A56" i="27" s="1"/>
  <c r="A61" i="27" s="1"/>
  <c r="A66" i="27" s="1"/>
  <c r="A71" i="27" s="1"/>
  <c r="A76" i="27" s="1"/>
  <c r="A81" i="27" s="1"/>
  <c r="A86" i="27" s="1"/>
  <c r="A91" i="27" s="1"/>
  <c r="A96" i="27" s="1"/>
  <c r="A101" i="27" s="1"/>
  <c r="A106" i="27" s="1"/>
  <c r="A111" i="27" s="1"/>
  <c r="A116" i="27" s="1"/>
  <c r="A121" i="27" s="1"/>
  <c r="A126" i="27" s="1"/>
  <c r="A131" i="27" s="1"/>
  <c r="A136" i="27" s="1"/>
  <c r="A141" i="27" s="1"/>
  <c r="A146" i="27" s="1"/>
  <c r="A151" i="27" s="1"/>
  <c r="A156" i="27" s="1"/>
  <c r="A161" i="27" s="1"/>
  <c r="A166" i="27" s="1"/>
  <c r="I16" i="27"/>
  <c r="E171" i="28"/>
  <c r="E172" i="28" s="1"/>
  <c r="H169" i="28"/>
  <c r="I166" i="28"/>
  <c r="I161" i="28"/>
  <c r="I156" i="28"/>
  <c r="I151" i="28"/>
  <c r="I141" i="28"/>
  <c r="I136" i="28"/>
  <c r="I131" i="28"/>
  <c r="I126" i="28"/>
  <c r="I121" i="28"/>
  <c r="I116" i="28"/>
  <c r="I111" i="28"/>
  <c r="I106" i="28"/>
  <c r="I101" i="28"/>
  <c r="I96" i="28"/>
  <c r="I91" i="28"/>
  <c r="I86" i="28"/>
  <c r="I81" i="28"/>
  <c r="I76" i="28"/>
  <c r="I71" i="28"/>
  <c r="I66" i="28"/>
  <c r="I61" i="28"/>
  <c r="I56" i="28"/>
  <c r="I51" i="28"/>
  <c r="I46" i="28"/>
  <c r="I41" i="28"/>
  <c r="I36" i="28"/>
  <c r="I31" i="28"/>
  <c r="I26" i="28"/>
  <c r="I21" i="28"/>
  <c r="A21" i="28"/>
  <c r="A26" i="28" s="1"/>
  <c r="A31" i="28" s="1"/>
  <c r="A36" i="28" s="1"/>
  <c r="A41" i="28" s="1"/>
  <c r="A46" i="28" s="1"/>
  <c r="A51" i="28" s="1"/>
  <c r="A56" i="28" s="1"/>
  <c r="A61" i="28" s="1"/>
  <c r="A66" i="28" s="1"/>
  <c r="A71" i="28" s="1"/>
  <c r="A76" i="28" s="1"/>
  <c r="A81" i="28" s="1"/>
  <c r="A86" i="28" s="1"/>
  <c r="A91" i="28" s="1"/>
  <c r="A96" i="28" s="1"/>
  <c r="A101" i="28" s="1"/>
  <c r="A106" i="28" s="1"/>
  <c r="A111" i="28" s="1"/>
  <c r="A116" i="28" s="1"/>
  <c r="A121" i="28" s="1"/>
  <c r="A126" i="28" s="1"/>
  <c r="A131" i="28" s="1"/>
  <c r="A136" i="28" s="1"/>
  <c r="A141" i="28" s="1"/>
  <c r="A146" i="28" s="1"/>
  <c r="A151" i="28" s="1"/>
  <c r="A156" i="28" s="1"/>
  <c r="A161" i="28" s="1"/>
  <c r="A166" i="28" s="1"/>
  <c r="I16" i="28"/>
  <c r="A21" i="29"/>
  <c r="I16" i="29"/>
  <c r="I21" i="29"/>
  <c r="I26" i="29"/>
  <c r="I31" i="29"/>
  <c r="I36" i="29"/>
  <c r="I41" i="29"/>
  <c r="I46" i="29"/>
  <c r="I51" i="29"/>
  <c r="I56" i="29"/>
  <c r="I61" i="29"/>
  <c r="I66" i="29"/>
  <c r="I71" i="29"/>
  <c r="I76" i="29"/>
  <c r="I81" i="29"/>
  <c r="I86" i="29"/>
  <c r="I91" i="29"/>
  <c r="I96" i="29"/>
  <c r="I101" i="29"/>
  <c r="I106" i="29"/>
  <c r="I111" i="29"/>
  <c r="I116" i="29"/>
  <c r="I121" i="29"/>
  <c r="I126" i="29"/>
  <c r="I131" i="29"/>
  <c r="I136" i="29"/>
  <c r="I141" i="29"/>
  <c r="I146" i="29"/>
  <c r="I151" i="29"/>
  <c r="E173" i="1"/>
  <c r="A26" i="1"/>
  <c r="A31" i="1" s="1"/>
  <c r="H171" i="1"/>
  <c r="I21" i="1"/>
  <c r="I26" i="1"/>
  <c r="I31" i="1"/>
  <c r="I36" i="1"/>
  <c r="I41" i="1"/>
  <c r="I46" i="1"/>
  <c r="I51" i="1"/>
  <c r="I56" i="1"/>
  <c r="I61" i="1"/>
  <c r="I66" i="1"/>
  <c r="I71" i="1"/>
  <c r="I76" i="1"/>
  <c r="I81" i="1"/>
  <c r="I86" i="1"/>
  <c r="I91" i="1"/>
  <c r="I96" i="1"/>
  <c r="I101" i="1"/>
  <c r="I106" i="1"/>
  <c r="I111" i="1"/>
  <c r="I116" i="1"/>
  <c r="I121" i="1"/>
  <c r="I126" i="1"/>
  <c r="I131" i="1"/>
  <c r="I136" i="1"/>
  <c r="I141" i="1"/>
  <c r="I146" i="1"/>
  <c r="I151" i="1"/>
  <c r="I156" i="1"/>
  <c r="I161" i="1"/>
  <c r="I166" i="1"/>
  <c r="I169" i="33" l="1"/>
  <c r="A173" i="33" s="1"/>
  <c r="I171" i="1"/>
  <c r="A175" i="1" s="1"/>
  <c r="I171" i="32"/>
  <c r="A175" i="32" s="1"/>
  <c r="I169" i="35"/>
  <c r="A173" i="35" s="1"/>
  <c r="I171" i="34"/>
  <c r="A175" i="34" s="1"/>
  <c r="I171" i="31"/>
  <c r="A175" i="31" s="1"/>
  <c r="I169" i="26"/>
  <c r="A173" i="26" s="1"/>
  <c r="I156" i="29"/>
  <c r="A160" i="29" s="1"/>
  <c r="A26" i="29"/>
  <c r="A31" i="29" s="1"/>
  <c r="A36" i="29" s="1"/>
  <c r="A41" i="29" s="1"/>
  <c r="A46" i="29" s="1"/>
  <c r="A51" i="29" s="1"/>
  <c r="A56" i="29" s="1"/>
  <c r="A61" i="29" s="1"/>
  <c r="A66" i="29" s="1"/>
  <c r="A71" i="29" s="1"/>
  <c r="A76" i="29" s="1"/>
  <c r="A81" i="29" s="1"/>
  <c r="A86" i="29" s="1"/>
  <c r="A91" i="29" s="1"/>
  <c r="A96" i="29" s="1"/>
  <c r="A101" i="29" s="1"/>
  <c r="A106" i="29" s="1"/>
  <c r="A111" i="29" s="1"/>
  <c r="A116" i="29" s="1"/>
  <c r="A121" i="29" s="1"/>
  <c r="A126" i="29" s="1"/>
  <c r="A131" i="29" s="1"/>
  <c r="A136" i="29" s="1"/>
  <c r="A141" i="29" s="1"/>
  <c r="A146" i="29" s="1"/>
  <c r="A151" i="29" s="1"/>
  <c r="A36" i="1"/>
  <c r="A41" i="1" s="1"/>
  <c r="A46" i="1" s="1"/>
  <c r="A51" i="1" s="1"/>
  <c r="A56" i="1" s="1"/>
  <c r="A61" i="1" s="1"/>
  <c r="A66" i="1" s="1"/>
  <c r="A71" i="1" s="1"/>
  <c r="A76" i="1" s="1"/>
  <c r="A81" i="1" s="1"/>
  <c r="A86" i="1" s="1"/>
  <c r="A91" i="1" s="1"/>
  <c r="A96" i="1" s="1"/>
  <c r="A101" i="1" s="1"/>
  <c r="A106" i="1" s="1"/>
  <c r="A111" i="1" s="1"/>
  <c r="A116" i="1" s="1"/>
  <c r="A121" i="1" s="1"/>
  <c r="A126" i="1" s="1"/>
  <c r="A131" i="1" s="1"/>
  <c r="A136" i="1" s="1"/>
  <c r="A141" i="1" s="1"/>
  <c r="A146" i="1" s="1"/>
  <c r="A151" i="1" s="1"/>
  <c r="A156" i="1" s="1"/>
  <c r="I171" i="36"/>
  <c r="A175" i="36" s="1"/>
  <c r="I171" i="27"/>
  <c r="A175" i="27" s="1"/>
  <c r="I169" i="28"/>
  <c r="A173" i="28" s="1"/>
  <c r="E174" i="1"/>
  <c r="A161" i="1" l="1"/>
  <c r="A166" i="1" s="1"/>
</calcChain>
</file>

<file path=xl/sharedStrings.xml><?xml version="1.0" encoding="utf-8"?>
<sst xmlns="http://schemas.openxmlformats.org/spreadsheetml/2006/main" count="432" uniqueCount="69">
  <si>
    <t>Notes on Completing Timesheets</t>
  </si>
  <si>
    <t>Please complete the form header in full.</t>
  </si>
  <si>
    <t>Time worked must be entered in the format “5:00” (for 5 hours), otherwise an error message will appear.</t>
  </si>
  <si>
    <t>Do not modify the form in any way.</t>
  </si>
  <si>
    <t>The project-executing organization will generally not recognize any hours entered against the days highlighted in gray, so these will need to be justified.</t>
  </si>
  <si>
    <t>Please use the drop-down list in the “Ill/Leave” column to select the option that applies in each case.</t>
  </si>
  <si>
    <t>The timesheets require original signatures.</t>
  </si>
  <si>
    <t>If you have any questions about your timesheets, please contact:</t>
  </si>
  <si>
    <t>Lukas Kotulla</t>
  </si>
  <si>
    <t>Phone:</t>
  </si>
  <si>
    <t>Email:</t>
  </si>
  <si>
    <t>kotulla@verwaltung.uni-bonn.de</t>
  </si>
  <si>
    <t/>
  </si>
  <si>
    <t>Record of hours spent on project work</t>
  </si>
  <si>
    <t>Grant recipient:</t>
  </si>
  <si>
    <t>Project-executing organization:</t>
  </si>
  <si>
    <t>WBS element (project number):</t>
  </si>
  <si>
    <t>Project title:</t>
  </si>
  <si>
    <t>University of Bonn</t>
  </si>
  <si>
    <t>BioSC</t>
  </si>
  <si>
    <t>Employee (name and qualifications):</t>
  </si>
  <si>
    <t>as a %</t>
  </si>
  <si>
    <t>in hours</t>
  </si>
  <si>
    <t>Standard weekly working hours of a full-time employee (100% full-time equivalent):</t>
  </si>
  <si>
    <t>Standard weekly working hours of the project employee named above:</t>
  </si>
  <si>
    <t>Month:</t>
  </si>
  <si>
    <t>January</t>
  </si>
  <si>
    <t>Year:</t>
  </si>
  <si>
    <t xml:space="preserve">N.B.: </t>
  </si>
  <si>
    <r>
      <t>The upper limits under the Hours of Work Ordinance (</t>
    </r>
    <r>
      <rPr>
        <i/>
        <sz val="7"/>
        <rFont val="Arial"/>
        <family val="2"/>
      </rPr>
      <t>Arbeitszeitverordnung</t>
    </r>
    <r>
      <rPr>
        <sz val="7"/>
        <rFont val="Arial"/>
        <family val="2"/>
      </rPr>
      <t>) must be complied with (max. 10 hours a day).</t>
    </r>
    <r>
      <rPr>
        <sz val="7"/>
        <rFont val="Arial"/>
        <family val="2"/>
      </rPr>
      <t xml:space="preserve">
</t>
    </r>
    <r>
      <rPr>
        <sz val="7"/>
        <rFont val="Arial"/>
        <family val="2"/>
      </rPr>
      <t>A separate form must be used for each employee and each month.</t>
    </r>
  </si>
  <si>
    <t>Time missed (e.g. due to leave or illness) and time spent on non-project-related activities must be entered as “0.”</t>
  </si>
  <si>
    <t>Day</t>
  </si>
  <si>
    <t>Ill/
Leave</t>
  </si>
  <si>
    <r>
      <rPr>
        <b/>
        <sz val="10"/>
        <rFont val="Arial"/>
        <family val="2"/>
      </rPr>
      <t>Project no.</t>
    </r>
  </si>
  <si>
    <t>Description of activities
in note form</t>
  </si>
  <si>
    <t>Time worked
in
hr:min</t>
  </si>
  <si>
    <t>Total work
time to be
counted</t>
  </si>
  <si>
    <t>Total planned work time</t>
  </si>
  <si>
    <t>Total hours</t>
  </si>
  <si>
    <t>Percentage</t>
  </si>
  <si>
    <t>If working part-time on the project, other work on the following projects:</t>
  </si>
  <si>
    <r>
      <t>We declare that the information provided above is correct and complete. The hours worked on the project were necessary in order to deliver it in a frugal and economical way. Records of hours worked are considered particulars relevant for the granting of a subsidy in accordance with §264 of the Criminal Code (</t>
    </r>
    <r>
      <rPr>
        <i/>
        <sz val="8"/>
        <rFont val="Arial"/>
        <family val="2"/>
      </rPr>
      <t>Strafgesetzbuch</t>
    </r>
    <r>
      <rPr>
        <sz val="8"/>
        <rFont val="Arial"/>
        <family val="2"/>
      </rPr>
      <t>).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The hours of project work indicated above are to be understood as net hours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and relate exclusively to the specific project.</t>
    </r>
  </si>
  <si>
    <t>Employee signature</t>
  </si>
  <si>
    <t>Project manager signature</t>
  </si>
  <si>
    <t>February</t>
  </si>
  <si>
    <r>
      <t>The upper limits under the Hours of Work Ordinance (</t>
    </r>
    <r>
      <rPr>
        <i/>
        <sz val="7"/>
        <rFont val="Arial"/>
        <family val="2"/>
      </rPr>
      <t>Arbeitszeitverordnung</t>
    </r>
    <r>
      <rPr>
        <sz val="7"/>
        <rFont val="Arial"/>
        <family val="2"/>
      </rPr>
      <t>) must be complied with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(max. 10 hours a day).
A separate form must be used for each employee and each month.</t>
    </r>
  </si>
  <si>
    <t>WBS element (project number)</t>
  </si>
  <si>
    <t>March</t>
  </si>
  <si>
    <r>
      <t>The upper limits under the Hours of Work Ordinance (</t>
    </r>
    <r>
      <rPr>
        <i/>
        <sz val="10"/>
        <rFont val="Arial"/>
        <family val="2"/>
      </rPr>
      <t>Arbeitszeitverordnung</t>
    </r>
    <r>
      <rPr>
        <sz val="10"/>
        <rFont val="Arial"/>
        <family val="2"/>
      </rPr>
      <t>) must be complied with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(max. 10 hours a day).
A separate form must be used for each employee and each month.</t>
    </r>
  </si>
  <si>
    <r>
      <rPr>
        <b/>
        <sz val="10"/>
        <rFont val="Arial"/>
        <family val="2"/>
      </rPr>
      <t>Project no.</t>
    </r>
    <r>
      <rPr>
        <b/>
        <sz val="10"/>
        <rFont val="Arial"/>
        <family val="2"/>
      </rPr>
      <t xml:space="preserve">
</t>
    </r>
  </si>
  <si>
    <r>
      <t>We declare that the information provided above is correct and complete. The hours worked on the project were necessary in order to deliver it in a frugal and economical way. Records of hours worked are considered particulars relevant for the granting of a subsidy in accordance with §264 of the Criminal Code (</t>
    </r>
    <r>
      <rPr>
        <i/>
        <sz val="10"/>
        <rFont val="Arial"/>
        <family val="2"/>
      </rPr>
      <t>Strafgesetzbuch</t>
    </r>
    <r>
      <rPr>
        <sz val="10"/>
        <rFont val="Arial"/>
        <family val="2"/>
      </rPr>
      <t>).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The hours of project work indicated above are to be understood as net hours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and relate exclusively to the specific project.</t>
    </r>
  </si>
  <si>
    <t>WBS element:</t>
  </si>
  <si>
    <t>April</t>
  </si>
  <si>
    <t>May</t>
  </si>
  <si>
    <t xml:space="preserve">WBS element (project number): </t>
  </si>
  <si>
    <t>June</t>
  </si>
  <si>
    <t>July</t>
  </si>
  <si>
    <t>August</t>
  </si>
  <si>
    <t>September</t>
  </si>
  <si>
    <t>October</t>
  </si>
  <si>
    <t>November</t>
  </si>
  <si>
    <t>Project no.</t>
  </si>
  <si>
    <t>December</t>
  </si>
  <si>
    <t>Sonstiges</t>
  </si>
  <si>
    <t>Krank</t>
  </si>
  <si>
    <t>Urlaub</t>
  </si>
  <si>
    <t>BioSC</t>
  </si>
  <si>
    <r>
      <t>The upper limits under the Hours of Work Ordinance (</t>
    </r>
    <r>
      <rPr>
        <i/>
        <sz val="7"/>
        <rFont val="Arial"/>
        <family val="2"/>
      </rPr>
      <t>Arbeitszeitverordnung</t>
    </r>
    <r>
      <rPr>
        <sz val="7"/>
        <rFont val="Arial"/>
        <family val="2"/>
      </rPr>
      <t>) must be complied with (max. 10 hours a day).
A separate form must be used for each employee and each month.</t>
    </r>
  </si>
  <si>
    <r>
      <t>We declare that the information provided above is correct and complete. The hours worked on the project were necessary in order to deliver it in a frugal and economical way. Records of hours worked are considered particulars relevant for the granting of a subsidy in accordance with §264 of the Criminal Code (</t>
    </r>
    <r>
      <rPr>
        <i/>
        <sz val="8"/>
        <rFont val="Arial"/>
        <family val="2"/>
      </rPr>
      <t>Strafgesetzbuch</t>
    </r>
    <r>
      <rPr>
        <sz val="8"/>
        <rFont val="Arial"/>
        <family val="2"/>
      </rPr>
      <t>). The hours of project work indicated above are to be understood as net hours and relate exclusively to the specific project.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</si>
</sst>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\,\ dd/mm/yyyy"/>
    <numFmt numFmtId="165" formatCode="h:mm;@"/>
    <numFmt numFmtId="166" formatCode="[h]:mm"/>
    <numFmt numFmtId="167" formatCode="mmmm"/>
    <numFmt numFmtId="168" formatCode="mmmm/yyyy"/>
    <numFmt numFmtId="169" formatCode="[h]:mm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3">
    <xf numFmtId="0" fontId="0" fillId="0" borderId="0" xfId="0"/>
    <xf numFmtId="0" fontId="3" fillId="2" borderId="1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/>
    <xf numFmtId="0" fontId="2" fillId="0" borderId="34" xfId="0" applyFont="1" applyBorder="1" applyAlignment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167" fontId="0" fillId="0" borderId="0" xfId="0" applyNumberFormat="1" applyBorder="1" applyAlignment="1" applyProtection="1">
      <alignment horizontal="center"/>
    </xf>
    <xf numFmtId="165" fontId="0" fillId="0" borderId="0" xfId="0" applyNumberFormat="1" applyProtection="1"/>
    <xf numFmtId="0" fontId="6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7" fillId="0" borderId="39" xfId="0" applyFont="1" applyBorder="1" applyAlignment="1" applyProtection="1">
      <alignment vertical="top"/>
    </xf>
    <xf numFmtId="167" fontId="8" fillId="0" borderId="8" xfId="0" applyNumberFormat="1" applyFont="1" applyBorder="1" applyAlignment="1" applyProtection="1">
      <alignment horizontal="left"/>
    </xf>
    <xf numFmtId="0" fontId="3" fillId="0" borderId="4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left"/>
    </xf>
    <xf numFmtId="0" fontId="9" fillId="0" borderId="34" xfId="0" applyFont="1" applyBorder="1" applyAlignment="1" applyProtection="1">
      <alignment horizontal="left" vertical="center"/>
    </xf>
    <xf numFmtId="0" fontId="9" fillId="0" borderId="25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9" fillId="4" borderId="16" xfId="0" applyFont="1" applyFill="1" applyBorder="1" applyAlignment="1" applyProtection="1">
      <alignment vertical="center"/>
      <protection locked="0"/>
    </xf>
    <xf numFmtId="2" fontId="2" fillId="0" borderId="5" xfId="1" applyNumberFormat="1" applyFont="1" applyBorder="1" applyAlignment="1" applyProtection="1">
      <alignment vertical="center"/>
      <protection locked="0"/>
    </xf>
    <xf numFmtId="2" fontId="2" fillId="0" borderId="33" xfId="1" applyNumberFormat="1" applyFont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horizontal="right" vertical="center"/>
      <protection locked="0"/>
    </xf>
    <xf numFmtId="165" fontId="0" fillId="0" borderId="4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right" vertical="center"/>
      <protection locked="0"/>
    </xf>
    <xf numFmtId="165" fontId="0" fillId="0" borderId="19" xfId="0" applyNumberFormat="1" applyFill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169" fontId="0" fillId="0" borderId="3" xfId="0" applyNumberFormat="1" applyBorder="1" applyAlignment="1" applyProtection="1">
      <alignment horizontal="right" vertical="center"/>
    </xf>
    <xf numFmtId="166" fontId="0" fillId="0" borderId="36" xfId="0" applyNumberFormat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9" fontId="0" fillId="0" borderId="5" xfId="0" applyNumberForma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center" vertical="center"/>
    </xf>
    <xf numFmtId="166" fontId="8" fillId="0" borderId="7" xfId="0" applyNumberFormat="1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10" fontId="3" fillId="0" borderId="3" xfId="1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67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167" fontId="8" fillId="0" borderId="8" xfId="0" applyNumberFormat="1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vertical="center"/>
    </xf>
    <xf numFmtId="0" fontId="0" fillId="0" borderId="13" xfId="0" applyFill="1" applyBorder="1" applyAlignment="1" applyProtection="1">
      <alignment horizontal="right" vertical="center"/>
      <protection locked="0"/>
    </xf>
    <xf numFmtId="165" fontId="0" fillId="0" borderId="38" xfId="0" applyNumberFormat="1" applyFill="1" applyBorder="1" applyAlignment="1" applyProtection="1">
      <alignment vertical="center"/>
      <protection locked="0"/>
    </xf>
    <xf numFmtId="165" fontId="0" fillId="0" borderId="17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right" vertical="center"/>
      <protection locked="0"/>
    </xf>
    <xf numFmtId="165" fontId="0" fillId="0" borderId="24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/>
    <xf numFmtId="169" fontId="0" fillId="0" borderId="5" xfId="0" quotePrefix="1" applyNumberFormat="1" applyBorder="1" applyAlignment="1" applyProtection="1">
      <alignment horizontal="right" vertical="center"/>
    </xf>
    <xf numFmtId="166" fontId="8" fillId="0" borderId="7" xfId="0" applyNumberFormat="1" applyFont="1" applyBorder="1" applyAlignment="1" applyProtection="1">
      <alignment horizontal="right" vertical="center"/>
    </xf>
    <xf numFmtId="10" fontId="3" fillId="0" borderId="3" xfId="1" applyNumberFormat="1" applyFont="1" applyBorder="1" applyAlignment="1" applyProtection="1">
      <alignment horizontal="right" vertical="center"/>
    </xf>
    <xf numFmtId="2" fontId="2" fillId="0" borderId="5" xfId="1" applyNumberFormat="1" applyFont="1" applyBorder="1" applyAlignment="1" applyProtection="1">
      <alignment horizontal="right" vertical="center"/>
      <protection locked="0"/>
    </xf>
    <xf numFmtId="2" fontId="2" fillId="0" borderId="33" xfId="1" applyNumberFormat="1" applyFont="1" applyBorder="1" applyAlignment="1" applyProtection="1">
      <alignment horizontal="right" vertical="center"/>
      <protection locked="0"/>
    </xf>
    <xf numFmtId="2" fontId="9" fillId="0" borderId="33" xfId="0" applyNumberFormat="1" applyFont="1" applyBorder="1" applyAlignment="1" applyProtection="1">
      <alignment vertical="center"/>
      <protection locked="0"/>
    </xf>
    <xf numFmtId="10" fontId="2" fillId="0" borderId="16" xfId="1" applyNumberFormat="1" applyFont="1" applyBorder="1" applyAlignment="1" applyProtection="1">
      <alignment vertical="center"/>
    </xf>
    <xf numFmtId="10" fontId="9" fillId="4" borderId="16" xfId="1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right" vertical="center"/>
      <protection locked="0"/>
    </xf>
    <xf numFmtId="165" fontId="0" fillId="0" borderId="29" xfId="0" applyNumberForma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right" vertical="center"/>
      <protection locked="0"/>
    </xf>
    <xf numFmtId="165" fontId="0" fillId="0" borderId="32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13" fillId="5" borderId="0" xfId="0" applyFont="1" applyFill="1"/>
    <xf numFmtId="0" fontId="0" fillId="5" borderId="0" xfId="0" applyFill="1"/>
    <xf numFmtId="0" fontId="1" fillId="5" borderId="0" xfId="0" applyFont="1" applyFill="1"/>
    <xf numFmtId="0" fontId="12" fillId="5" borderId="0" xfId="2" applyFill="1"/>
    <xf numFmtId="0" fontId="8" fillId="0" borderId="9" xfId="1" applyNumberFormat="1" applyFont="1" applyBorder="1" applyProtection="1"/>
    <xf numFmtId="10" fontId="2" fillId="0" borderId="16" xfId="1" applyNumberFormat="1" applyFont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9" fillId="0" borderId="2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2" fillId="0" borderId="33" xfId="1" applyNumberFormat="1" applyFont="1" applyBorder="1" applyAlignment="1" applyProtection="1">
      <alignment vertical="center"/>
    </xf>
    <xf numFmtId="46" fontId="10" fillId="0" borderId="0" xfId="0" applyNumberFormat="1" applyFont="1" applyFill="1" applyAlignment="1" applyProtection="1">
      <alignment vertical="center"/>
    </xf>
    <xf numFmtId="46" fontId="2" fillId="0" borderId="0" xfId="0" applyNumberFormat="1" applyFont="1" applyAlignment="1" applyProtection="1">
      <alignment vertical="center"/>
    </xf>
    <xf numFmtId="9" fontId="2" fillId="0" borderId="0" xfId="1" applyFont="1" applyBorder="1" applyProtection="1"/>
    <xf numFmtId="46" fontId="2" fillId="0" borderId="0" xfId="0" applyNumberFormat="1" applyFont="1" applyProtection="1"/>
    <xf numFmtId="165" fontId="2" fillId="0" borderId="0" xfId="0" applyNumberFormat="1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1" xfId="0" applyNumberFormat="1" applyFont="1" applyBorder="1" applyAlignment="1" applyProtection="1">
      <alignment vertical="center"/>
    </xf>
    <xf numFmtId="166" fontId="2" fillId="0" borderId="0" xfId="0" applyNumberFormat="1" applyFont="1" applyBorder="1" applyAlignment="1" applyProtection="1">
      <alignment vertical="center"/>
    </xf>
    <xf numFmtId="166" fontId="2" fillId="0" borderId="0" xfId="0" applyNumberFormat="1" applyFont="1" applyBorder="1" applyProtection="1"/>
    <xf numFmtId="0" fontId="2" fillId="0" borderId="25" xfId="0" applyFont="1" applyBorder="1" applyAlignment="1" applyProtection="1">
      <alignment wrapText="1"/>
    </xf>
    <xf numFmtId="10" fontId="2" fillId="0" borderId="16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9" xfId="1" applyNumberFormat="1" applyFont="1" applyBorder="1" applyAlignment="1" applyProtection="1">
      <alignment vertical="center"/>
    </xf>
    <xf numFmtId="9" fontId="0" fillId="0" borderId="0" xfId="1" applyFont="1" applyBorder="1" applyAlignment="1" applyProtection="1">
      <alignment vertical="center"/>
    </xf>
    <xf numFmtId="46" fontId="0" fillId="0" borderId="0" xfId="0" applyNumberFormat="1" applyAlignment="1" applyProtection="1">
      <alignment vertical="center"/>
    </xf>
    <xf numFmtId="166" fontId="0" fillId="0" borderId="0" xfId="0" applyNumberFormat="1" applyBorder="1" applyAlignment="1" applyProtection="1">
      <alignment vertical="center"/>
    </xf>
    <xf numFmtId="0" fontId="2" fillId="0" borderId="25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wrapText="1"/>
    </xf>
    <xf numFmtId="0" fontId="0" fillId="2" borderId="28" xfId="0" applyFill="1" applyBorder="1" applyAlignment="1" applyProtection="1">
      <alignment horizontal="right" vertical="center"/>
    </xf>
    <xf numFmtId="0" fontId="0" fillId="2" borderId="29" xfId="0" applyFill="1" applyBorder="1" applyAlignment="1" applyProtection="1">
      <alignment horizontal="right" vertical="center"/>
    </xf>
    <xf numFmtId="165" fontId="0" fillId="2" borderId="29" xfId="0" applyNumberFormat="1" applyFill="1" applyBorder="1" applyAlignment="1" applyProtection="1">
      <alignment vertical="center"/>
    </xf>
    <xf numFmtId="0" fontId="0" fillId="2" borderId="16" xfId="0" applyFill="1" applyBorder="1" applyAlignment="1" applyProtection="1">
      <alignment horizontal="right" vertical="center"/>
    </xf>
    <xf numFmtId="0" fontId="0" fillId="2" borderId="17" xfId="0" applyFill="1" applyBorder="1" applyAlignment="1" applyProtection="1">
      <alignment horizontal="right" vertical="center"/>
    </xf>
    <xf numFmtId="165" fontId="0" fillId="2" borderId="4" xfId="0" applyNumberFormat="1" applyFill="1" applyBorder="1" applyAlignment="1" applyProtection="1">
      <alignment vertical="center"/>
    </xf>
    <xf numFmtId="0" fontId="0" fillId="2" borderId="30" xfId="0" applyFill="1" applyBorder="1" applyAlignment="1" applyProtection="1">
      <alignment horizontal="right" vertical="center"/>
    </xf>
    <xf numFmtId="0" fontId="0" fillId="2" borderId="31" xfId="0" applyFill="1" applyBorder="1" applyAlignment="1" applyProtection="1">
      <alignment horizontal="right" vertical="center"/>
    </xf>
    <xf numFmtId="165" fontId="0" fillId="2" borderId="32" xfId="0" applyNumberForma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74" xfId="0" applyBorder="1" applyAlignment="1" applyProtection="1">
      <alignment vertical="center"/>
    </xf>
    <xf numFmtId="0" fontId="1" fillId="0" borderId="74" xfId="0" applyFont="1" applyBorder="1" applyAlignment="1" applyProtection="1">
      <alignment vertical="center"/>
    </xf>
    <xf numFmtId="0" fontId="1" fillId="0" borderId="74" xfId="0" applyFont="1" applyFill="1" applyBorder="1" applyProtection="1"/>
    <xf numFmtId="0" fontId="2" fillId="0" borderId="0" xfId="0" applyFont="1" applyFill="1" applyAlignment="1" applyProtection="1">
      <alignment horizontal="center" vertical="center"/>
    </xf>
    <xf numFmtId="169" fontId="0" fillId="0" borderId="3" xfId="0" applyNumberFormat="1" applyFill="1" applyBorder="1" applyAlignment="1" applyProtection="1">
      <alignment horizontal="right" vertical="center"/>
    </xf>
    <xf numFmtId="169" fontId="0" fillId="0" borderId="5" xfId="0" quotePrefix="1" applyNumberFormat="1" applyFill="1" applyBorder="1" applyAlignment="1" applyProtection="1">
      <alignment horizontal="right" vertical="center"/>
    </xf>
    <xf numFmtId="166" fontId="8" fillId="0" borderId="7" xfId="0" applyNumberFormat="1" applyFont="1" applyFill="1" applyBorder="1" applyAlignment="1" applyProtection="1">
      <alignment horizontal="right" vertical="center"/>
    </xf>
    <xf numFmtId="10" fontId="3" fillId="0" borderId="3" xfId="1" applyNumberFormat="1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0" borderId="74" xfId="0" applyFont="1" applyBorder="1" applyAlignment="1" applyProtection="1">
      <alignment vertical="center"/>
    </xf>
    <xf numFmtId="0" fontId="15" fillId="0" borderId="34" xfId="0" applyFont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right" vertical="center" wrapText="1"/>
      <protection locked="0"/>
    </xf>
    <xf numFmtId="0" fontId="0" fillId="0" borderId="23" xfId="0" applyFill="1" applyBorder="1" applyAlignment="1" applyProtection="1">
      <alignment horizontal="right" vertical="center" wrapText="1"/>
      <protection locked="0"/>
    </xf>
    <xf numFmtId="0" fontId="0" fillId="0" borderId="18" xfId="0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0" fillId="0" borderId="32" xfId="0" applyBorder="1" applyAlignment="1" applyProtection="1">
      <alignment horizontal="right" vertical="center"/>
    </xf>
    <xf numFmtId="169" fontId="0" fillId="0" borderId="84" xfId="0" applyNumberFormat="1" applyBorder="1" applyAlignment="1" applyProtection="1">
      <alignment horizontal="right" vertical="center"/>
    </xf>
    <xf numFmtId="166" fontId="0" fillId="0" borderId="62" xfId="0" applyNumberFormat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</xf>
    <xf numFmtId="0" fontId="3" fillId="2" borderId="90" xfId="0" applyFont="1" applyFill="1" applyBorder="1" applyAlignment="1" applyProtection="1">
      <alignment horizontal="center" wrapText="1"/>
    </xf>
    <xf numFmtId="0" fontId="1" fillId="3" borderId="37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horizontal="right" vertical="center"/>
    </xf>
    <xf numFmtId="0" fontId="1" fillId="3" borderId="20" xfId="0" applyFont="1" applyFill="1" applyBorder="1" applyAlignment="1" applyProtection="1">
      <alignment horizontal="right" vertical="center"/>
    </xf>
    <xf numFmtId="0" fontId="1" fillId="3" borderId="23" xfId="0" applyFont="1" applyFill="1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 applyProtection="1">
      <alignment horizontal="right" vertical="center"/>
    </xf>
    <xf numFmtId="0" fontId="1" fillId="3" borderId="13" xfId="0" applyFont="1" applyFill="1" applyBorder="1" applyAlignment="1" applyProtection="1">
      <alignment horizontal="right" vertical="center"/>
    </xf>
    <xf numFmtId="165" fontId="1" fillId="3" borderId="38" xfId="0" applyNumberFormat="1" applyFont="1" applyFill="1" applyBorder="1" applyAlignment="1" applyProtection="1">
      <alignment vertical="center"/>
    </xf>
    <xf numFmtId="0" fontId="1" fillId="3" borderId="45" xfId="0" applyFont="1" applyFill="1" applyBorder="1" applyAlignment="1" applyProtection="1">
      <alignment horizontal="right" vertical="center"/>
    </xf>
    <xf numFmtId="165" fontId="1" fillId="3" borderId="17" xfId="0" applyNumberFormat="1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right" vertical="center"/>
    </xf>
    <xf numFmtId="165" fontId="1" fillId="3" borderId="6" xfId="0" applyNumberFormat="1" applyFont="1" applyFill="1" applyBorder="1" applyAlignment="1" applyProtection="1">
      <alignment vertical="center"/>
    </xf>
    <xf numFmtId="0" fontId="1" fillId="3" borderId="19" xfId="0" applyFont="1" applyFill="1" applyBorder="1" applyAlignment="1" applyProtection="1">
      <alignment horizontal="right" vertical="center"/>
    </xf>
    <xf numFmtId="165" fontId="1" fillId="3" borderId="2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right" vertical="center"/>
      <protection locked="0"/>
    </xf>
    <xf numFmtId="165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165" fontId="1" fillId="0" borderId="19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5" fontId="0" fillId="0" borderId="30" xfId="0" applyNumberFormat="1" applyFill="1" applyBorder="1" applyAlignment="1" applyProtection="1">
      <alignment vertical="center"/>
      <protection locked="0"/>
    </xf>
    <xf numFmtId="165" fontId="0" fillId="0" borderId="21" xfId="0" applyNumberFormat="1" applyFill="1" applyBorder="1" applyAlignment="1" applyProtection="1">
      <alignment vertical="center"/>
      <protection locked="0"/>
    </xf>
    <xf numFmtId="0" fontId="0" fillId="5" borderId="0" xfId="0" applyFill="1" applyAlignment="1">
      <alignment horizontal="left"/>
    </xf>
    <xf numFmtId="0" fontId="1" fillId="3" borderId="17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165" fontId="0" fillId="3" borderId="78" xfId="0" applyNumberFormat="1" applyFill="1" applyBorder="1" applyAlignment="1" applyProtection="1">
      <alignment horizontal="center" vertical="center"/>
    </xf>
    <xf numFmtId="165" fontId="0" fillId="6" borderId="4" xfId="0" applyNumberFormat="1" applyFill="1" applyBorder="1" applyAlignment="1" applyProtection="1">
      <alignment vertical="center"/>
      <protection locked="0"/>
    </xf>
    <xf numFmtId="0" fontId="0" fillId="6" borderId="17" xfId="0" applyFill="1" applyBorder="1" applyAlignment="1" applyProtection="1">
      <alignment horizontal="right" vertical="center"/>
      <protection locked="0"/>
    </xf>
    <xf numFmtId="0" fontId="0" fillId="6" borderId="16" xfId="0" applyFill="1" applyBorder="1" applyAlignment="1" applyProtection="1">
      <alignment horizontal="right" vertical="center"/>
      <protection locked="0"/>
    </xf>
    <xf numFmtId="0" fontId="0" fillId="6" borderId="22" xfId="0" applyFill="1" applyBorder="1" applyAlignment="1" applyProtection="1">
      <alignment horizontal="right" vertical="center"/>
    </xf>
    <xf numFmtId="0" fontId="0" fillId="6" borderId="4" xfId="0" applyFill="1" applyBorder="1" applyAlignment="1" applyProtection="1">
      <alignment horizontal="right" vertical="center"/>
    </xf>
    <xf numFmtId="165" fontId="0" fillId="6" borderId="4" xfId="0" applyNumberFormat="1" applyFill="1" applyBorder="1" applyAlignment="1" applyProtection="1">
      <alignment vertical="center"/>
    </xf>
    <xf numFmtId="0" fontId="0" fillId="6" borderId="16" xfId="0" applyFill="1" applyBorder="1" applyAlignment="1" applyProtection="1">
      <alignment horizontal="right" vertical="center"/>
    </xf>
    <xf numFmtId="0" fontId="0" fillId="6" borderId="17" xfId="0" applyFill="1" applyBorder="1" applyAlignment="1" applyProtection="1">
      <alignment horizontal="right" vertical="center"/>
    </xf>
    <xf numFmtId="0" fontId="0" fillId="6" borderId="23" xfId="0" applyFill="1" applyBorder="1" applyAlignment="1" applyProtection="1">
      <alignment horizontal="right" vertical="center"/>
    </xf>
    <xf numFmtId="0" fontId="0" fillId="6" borderId="24" xfId="0" applyFill="1" applyBorder="1" applyAlignment="1" applyProtection="1">
      <alignment horizontal="right" vertical="center"/>
    </xf>
    <xf numFmtId="165" fontId="0" fillId="6" borderId="19" xfId="0" applyNumberFormat="1" applyFill="1" applyBorder="1" applyAlignment="1" applyProtection="1">
      <alignment vertical="center"/>
    </xf>
    <xf numFmtId="0" fontId="0" fillId="6" borderId="20" xfId="0" applyFill="1" applyBorder="1" applyAlignment="1" applyProtection="1">
      <alignment horizontal="right" vertical="center"/>
      <protection locked="0"/>
    </xf>
    <xf numFmtId="0" fontId="0" fillId="6" borderId="28" xfId="0" applyFill="1" applyBorder="1" applyAlignment="1" applyProtection="1">
      <alignment horizontal="right" vertical="center"/>
    </xf>
    <xf numFmtId="0" fontId="0" fillId="6" borderId="18" xfId="0" applyFill="1" applyBorder="1" applyAlignment="1" applyProtection="1">
      <alignment horizontal="right" vertical="center"/>
    </xf>
    <xf numFmtId="0" fontId="0" fillId="6" borderId="37" xfId="0" applyFill="1" applyBorder="1" applyAlignment="1" applyProtection="1">
      <alignment horizontal="right" vertical="center"/>
    </xf>
    <xf numFmtId="0" fontId="0" fillId="6" borderId="13" xfId="0" applyFill="1" applyBorder="1" applyAlignment="1" applyProtection="1">
      <alignment horizontal="right" vertical="center"/>
    </xf>
    <xf numFmtId="165" fontId="0" fillId="6" borderId="38" xfId="0" applyNumberFormat="1" applyFill="1" applyBorder="1" applyAlignment="1" applyProtection="1">
      <alignment vertical="center"/>
    </xf>
    <xf numFmtId="0" fontId="0" fillId="6" borderId="21" xfId="0" applyFill="1" applyBorder="1" applyAlignment="1" applyProtection="1">
      <alignment horizontal="right" vertical="center"/>
    </xf>
    <xf numFmtId="0" fontId="0" fillId="6" borderId="20" xfId="0" applyFill="1" applyBorder="1" applyAlignment="1" applyProtection="1">
      <alignment horizontal="right" vertical="center"/>
    </xf>
    <xf numFmtId="165" fontId="0" fillId="6" borderId="17" xfId="0" applyNumberFormat="1" applyFill="1" applyBorder="1" applyAlignment="1" applyProtection="1">
      <alignment vertical="center"/>
    </xf>
    <xf numFmtId="0" fontId="0" fillId="6" borderId="19" xfId="0" applyFill="1" applyBorder="1" applyAlignment="1" applyProtection="1">
      <alignment horizontal="right" vertical="center"/>
    </xf>
    <xf numFmtId="165" fontId="0" fillId="6" borderId="24" xfId="0" applyNumberFormat="1" applyFill="1" applyBorder="1" applyAlignment="1" applyProtection="1">
      <alignment vertical="center"/>
    </xf>
    <xf numFmtId="0" fontId="0" fillId="6" borderId="37" xfId="0" applyFill="1" applyBorder="1" applyAlignment="1" applyProtection="1">
      <alignment horizontal="right" vertical="center"/>
      <protection locked="0"/>
    </xf>
    <xf numFmtId="0" fontId="0" fillId="6" borderId="18" xfId="0" applyFill="1" applyBorder="1" applyAlignment="1" applyProtection="1">
      <alignment horizontal="right" vertical="center"/>
      <protection locked="0"/>
    </xf>
    <xf numFmtId="0" fontId="0" fillId="6" borderId="21" xfId="0" applyFill="1" applyBorder="1" applyAlignment="1" applyProtection="1">
      <alignment horizontal="right" vertical="center"/>
      <protection locked="0"/>
    </xf>
    <xf numFmtId="0" fontId="0" fillId="6" borderId="19" xfId="0" applyFill="1" applyBorder="1" applyAlignment="1" applyProtection="1">
      <alignment horizontal="right" vertical="center"/>
      <protection locked="0"/>
    </xf>
    <xf numFmtId="164" fontId="0" fillId="0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right" vertical="center"/>
    </xf>
    <xf numFmtId="0" fontId="0" fillId="6" borderId="22" xfId="0" applyFill="1" applyBorder="1" applyAlignment="1" applyProtection="1">
      <alignment horizontal="right" vertical="center" wrapText="1"/>
    </xf>
    <xf numFmtId="0" fontId="0" fillId="6" borderId="16" xfId="0" applyFill="1" applyBorder="1" applyAlignment="1" applyProtection="1">
      <alignment horizontal="right" vertical="center" wrapText="1"/>
    </xf>
    <xf numFmtId="0" fontId="0" fillId="6" borderId="23" xfId="0" applyFill="1" applyBorder="1" applyAlignment="1" applyProtection="1">
      <alignment horizontal="right" vertical="center" wrapText="1"/>
    </xf>
    <xf numFmtId="0" fontId="0" fillId="6" borderId="29" xfId="0" applyFill="1" applyBorder="1" applyAlignment="1" applyProtection="1">
      <alignment horizontal="right" vertical="center"/>
    </xf>
    <xf numFmtId="165" fontId="0" fillId="6" borderId="29" xfId="0" applyNumberFormat="1" applyFill="1" applyBorder="1" applyAlignment="1" applyProtection="1">
      <alignment vertical="center"/>
    </xf>
    <xf numFmtId="0" fontId="0" fillId="6" borderId="31" xfId="0" applyFill="1" applyBorder="1" applyAlignment="1" applyProtection="1">
      <alignment horizontal="right" vertical="center"/>
    </xf>
    <xf numFmtId="165" fontId="0" fillId="6" borderId="32" xfId="0" applyNumberFormat="1" applyFill="1" applyBorder="1" applyAlignment="1" applyProtection="1">
      <alignment vertical="center"/>
    </xf>
    <xf numFmtId="0" fontId="0" fillId="6" borderId="13" xfId="0" applyFill="1" applyBorder="1" applyAlignment="1" applyProtection="1">
      <alignment horizontal="right" vertical="center"/>
      <protection locked="0"/>
    </xf>
    <xf numFmtId="165" fontId="0" fillId="6" borderId="38" xfId="0" applyNumberFormat="1" applyFill="1" applyBorder="1" applyAlignment="1" applyProtection="1">
      <alignment vertical="center"/>
      <protection locked="0"/>
    </xf>
    <xf numFmtId="165" fontId="0" fillId="6" borderId="17" xfId="0" applyNumberFormat="1" applyFill="1" applyBorder="1" applyAlignment="1" applyProtection="1">
      <alignment vertical="center"/>
      <protection locked="0"/>
    </xf>
    <xf numFmtId="165" fontId="0" fillId="6" borderId="24" xfId="0" applyNumberFormat="1" applyFill="1" applyBorder="1" applyAlignment="1" applyProtection="1">
      <alignment vertical="center"/>
      <protection locked="0"/>
    </xf>
    <xf numFmtId="164" fontId="0" fillId="0" borderId="81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right" vertical="center"/>
    </xf>
    <xf numFmtId="165" fontId="0" fillId="0" borderId="4" xfId="0" applyNumberForma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right" vertical="center"/>
    </xf>
    <xf numFmtId="0" fontId="0" fillId="0" borderId="23" xfId="0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right" vertical="center"/>
    </xf>
    <xf numFmtId="165" fontId="0" fillId="0" borderId="19" xfId="0" applyNumberForma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23" xfId="0" applyFont="1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right" vertical="center"/>
    </xf>
    <xf numFmtId="165" fontId="0" fillId="0" borderId="29" xfId="0" applyNumberFormat="1" applyFill="1" applyBorder="1" applyAlignment="1" applyProtection="1">
      <alignment vertical="center"/>
    </xf>
    <xf numFmtId="0" fontId="0" fillId="0" borderId="30" xfId="0" applyFill="1" applyBorder="1" applyAlignment="1" applyProtection="1">
      <alignment horizontal="right" vertical="center"/>
    </xf>
    <xf numFmtId="0" fontId="0" fillId="0" borderId="31" xfId="0" applyFill="1" applyBorder="1" applyAlignment="1" applyProtection="1">
      <alignment horizontal="right" vertical="center"/>
    </xf>
    <xf numFmtId="165" fontId="0" fillId="0" borderId="32" xfId="0" applyNumberFormat="1" applyFill="1" applyBorder="1" applyAlignment="1" applyProtection="1">
      <alignment vertical="center"/>
    </xf>
    <xf numFmtId="0" fontId="1" fillId="6" borderId="22" xfId="0" applyFont="1" applyFill="1" applyBorder="1" applyAlignment="1" applyProtection="1">
      <alignment horizontal="right" vertical="center"/>
      <protection locked="0"/>
    </xf>
    <xf numFmtId="0" fontId="0" fillId="6" borderId="4" xfId="0" applyFill="1" applyBorder="1" applyAlignment="1" applyProtection="1">
      <alignment horizontal="right" vertical="center"/>
      <protection locked="0"/>
    </xf>
    <xf numFmtId="0" fontId="1" fillId="6" borderId="16" xfId="0" applyFont="1" applyFill="1" applyBorder="1" applyAlignment="1" applyProtection="1">
      <alignment horizontal="right" vertical="center"/>
      <protection locked="0"/>
    </xf>
    <xf numFmtId="0" fontId="1" fillId="6" borderId="23" xfId="0" applyFont="1" applyFill="1" applyBorder="1" applyAlignment="1" applyProtection="1">
      <alignment horizontal="right" vertical="center"/>
      <protection locked="0"/>
    </xf>
    <xf numFmtId="0" fontId="0" fillId="6" borderId="24" xfId="0" applyFill="1" applyBorder="1" applyAlignment="1" applyProtection="1">
      <alignment horizontal="right" vertical="center"/>
      <protection locked="0"/>
    </xf>
    <xf numFmtId="165" fontId="0" fillId="6" borderId="19" xfId="0" applyNumberFormat="1" applyFill="1" applyBorder="1" applyAlignment="1" applyProtection="1">
      <alignment vertical="center"/>
      <protection locked="0"/>
    </xf>
    <xf numFmtId="0" fontId="0" fillId="6" borderId="22" xfId="0" applyFill="1" applyBorder="1" applyAlignment="1" applyProtection="1">
      <alignment horizontal="right" vertical="center"/>
      <protection locked="0"/>
    </xf>
    <xf numFmtId="0" fontId="0" fillId="6" borderId="23" xfId="0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right" vertical="center" wrapText="1"/>
    </xf>
    <xf numFmtId="0" fontId="0" fillId="0" borderId="23" xfId="0" applyFill="1" applyBorder="1" applyAlignment="1" applyProtection="1">
      <alignment horizontal="right" vertical="center" wrapText="1"/>
    </xf>
    <xf numFmtId="0" fontId="0" fillId="6" borderId="22" xfId="0" applyFill="1" applyBorder="1" applyAlignment="1" applyProtection="1">
      <alignment horizontal="right" vertical="center" wrapText="1"/>
      <protection locked="0"/>
    </xf>
    <xf numFmtId="0" fontId="0" fillId="6" borderId="16" xfId="0" applyFill="1" applyBorder="1" applyAlignment="1" applyProtection="1">
      <alignment horizontal="right" vertical="center" wrapText="1"/>
      <protection locked="0"/>
    </xf>
    <xf numFmtId="0" fontId="0" fillId="6" borderId="23" xfId="0" applyFill="1" applyBorder="1" applyAlignment="1" applyProtection="1">
      <alignment horizontal="right" vertical="center" wrapText="1"/>
      <protection locked="0"/>
    </xf>
    <xf numFmtId="0" fontId="0" fillId="6" borderId="18" xfId="0" applyFill="1" applyBorder="1" applyAlignment="1" applyProtection="1">
      <alignment horizontal="right" vertical="center" wrapText="1"/>
      <protection locked="0"/>
    </xf>
    <xf numFmtId="0" fontId="0" fillId="0" borderId="21" xfId="0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right" vertical="center"/>
    </xf>
    <xf numFmtId="0" fontId="0" fillId="0" borderId="20" xfId="0" applyFill="1" applyBorder="1" applyAlignment="1" applyProtection="1">
      <alignment horizontal="right" vertical="center"/>
    </xf>
    <xf numFmtId="0" fontId="0" fillId="0" borderId="18" xfId="0" applyFill="1" applyBorder="1" applyAlignment="1" applyProtection="1">
      <alignment horizontal="right" vertical="center"/>
    </xf>
    <xf numFmtId="0" fontId="0" fillId="6" borderId="28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 vertical="center"/>
    </xf>
    <xf numFmtId="165" fontId="0" fillId="0" borderId="38" xfId="0" applyNumberFormat="1" applyFill="1" applyBorder="1" applyAlignment="1" applyProtection="1">
      <alignment vertical="center"/>
    </xf>
    <xf numFmtId="165" fontId="0" fillId="0" borderId="17" xfId="0" applyNumberFormat="1" applyFill="1" applyBorder="1" applyAlignment="1" applyProtection="1">
      <alignment vertical="center"/>
    </xf>
    <xf numFmtId="165" fontId="0" fillId="0" borderId="24" xfId="0" applyNumberFormat="1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right" vertical="center"/>
    </xf>
    <xf numFmtId="0" fontId="1" fillId="0" borderId="20" xfId="0" applyFont="1" applyFill="1" applyBorder="1" applyAlignment="1" applyProtection="1">
      <alignment horizontal="right" vertical="center"/>
    </xf>
    <xf numFmtId="165" fontId="0" fillId="6" borderId="25" xfId="0" applyNumberFormat="1" applyFill="1" applyBorder="1" applyAlignment="1" applyProtection="1">
      <alignment vertical="center"/>
      <protection locked="0"/>
    </xf>
    <xf numFmtId="0" fontId="0" fillId="6" borderId="45" xfId="0" applyFill="1" applyBorder="1" applyAlignment="1" applyProtection="1">
      <alignment horizontal="right" vertical="center"/>
      <protection locked="0"/>
    </xf>
    <xf numFmtId="0" fontId="1" fillId="0" borderId="28" xfId="0" applyFont="1" applyFill="1" applyBorder="1" applyAlignment="1" applyProtection="1">
      <alignment horizontal="right" vertical="center"/>
    </xf>
    <xf numFmtId="164" fontId="0" fillId="6" borderId="46" xfId="0" applyNumberFormat="1" applyFill="1" applyBorder="1" applyAlignment="1" applyProtection="1">
      <alignment horizontal="center" vertical="center" wrapText="1"/>
    </xf>
    <xf numFmtId="164" fontId="0" fillId="6" borderId="65" xfId="0" applyNumberFormat="1" applyFill="1" applyBorder="1" applyAlignment="1" applyProtection="1">
      <alignment horizontal="center" vertical="center" wrapText="1"/>
    </xf>
    <xf numFmtId="164" fontId="0" fillId="6" borderId="66" xfId="0" applyNumberFormat="1" applyFill="1" applyBorder="1" applyAlignment="1" applyProtection="1">
      <alignment horizontal="center" vertical="center" wrapText="1"/>
    </xf>
    <xf numFmtId="164" fontId="0" fillId="0" borderId="46" xfId="0" applyNumberFormat="1" applyFill="1" applyBorder="1" applyAlignment="1" applyProtection="1">
      <alignment horizontal="center" vertical="center" wrapText="1"/>
    </xf>
    <xf numFmtId="164" fontId="0" fillId="0" borderId="65" xfId="0" applyNumberFormat="1" applyFill="1" applyBorder="1" applyAlignment="1" applyProtection="1">
      <alignment horizontal="center" vertical="center" wrapText="1"/>
    </xf>
    <xf numFmtId="164" fontId="0" fillId="0" borderId="66" xfId="0" applyNumberForma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0" fillId="6" borderId="91" xfId="0" applyFill="1" applyBorder="1" applyAlignment="1" applyProtection="1">
      <alignment horizontal="center" vertical="center"/>
      <protection locked="0"/>
    </xf>
    <xf numFmtId="0" fontId="0" fillId="6" borderId="92" xfId="0" applyFill="1" applyBorder="1" applyAlignment="1" applyProtection="1">
      <alignment horizontal="center" vertical="center"/>
      <protection locked="0"/>
    </xf>
    <xf numFmtId="0" fontId="0" fillId="6" borderId="93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56" xfId="0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 applyProtection="1">
      <alignment horizontal="center" vertical="center"/>
      <protection locked="0"/>
    </xf>
    <xf numFmtId="0" fontId="0" fillId="6" borderId="64" xfId="0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56" xfId="0" applyFill="1" applyBorder="1" applyAlignment="1" applyProtection="1">
      <alignment horizontal="center" vertical="center"/>
    </xf>
    <xf numFmtId="164" fontId="1" fillId="0" borderId="46" xfId="0" applyNumberFormat="1" applyFont="1" applyFill="1" applyBorder="1" applyAlignment="1" applyProtection="1">
      <alignment horizontal="center" vertical="center" wrapText="1"/>
    </xf>
    <xf numFmtId="164" fontId="1" fillId="0" borderId="65" xfId="0" applyNumberFormat="1" applyFont="1" applyFill="1" applyBorder="1" applyAlignment="1" applyProtection="1">
      <alignment horizontal="center" vertical="center" wrapText="1"/>
    </xf>
    <xf numFmtId="164" fontId="1" fillId="0" borderId="66" xfId="0" applyNumberFormat="1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16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165" fontId="0" fillId="2" borderId="5" xfId="0" applyNumberFormat="1" applyFill="1" applyBorder="1" applyAlignment="1" applyProtection="1">
      <alignment horizontal="center" vertical="center"/>
    </xf>
    <xf numFmtId="165" fontId="0" fillId="2" borderId="33" xfId="0" applyNumberFormat="1" applyFill="1" applyBorder="1" applyAlignment="1" applyProtection="1">
      <alignment horizontal="center" vertical="center"/>
    </xf>
    <xf numFmtId="165" fontId="0" fillId="2" borderId="42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65" fontId="0" fillId="3" borderId="5" xfId="0" applyNumberFormat="1" applyFill="1" applyBorder="1" applyAlignment="1" applyProtection="1">
      <alignment horizontal="center" vertical="center"/>
    </xf>
    <xf numFmtId="165" fontId="0" fillId="3" borderId="33" xfId="0" applyNumberFormat="1" applyFill="1" applyBorder="1" applyAlignment="1" applyProtection="1">
      <alignment horizontal="center" vertical="center"/>
    </xf>
    <xf numFmtId="165" fontId="0" fillId="3" borderId="42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53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168" fontId="3" fillId="2" borderId="40" xfId="0" applyNumberFormat="1" applyFont="1" applyFill="1" applyBorder="1" applyAlignment="1" applyProtection="1">
      <alignment horizontal="center"/>
    </xf>
    <xf numFmtId="168" fontId="3" fillId="2" borderId="8" xfId="0" applyNumberFormat="1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 applyProtection="1">
      <alignment horizontal="center"/>
    </xf>
    <xf numFmtId="0" fontId="7" fillId="0" borderId="35" xfId="0" applyFont="1" applyBorder="1" applyAlignment="1" applyProtection="1">
      <alignment horizontal="left" vertical="center" wrapText="1"/>
    </xf>
    <xf numFmtId="0" fontId="7" fillId="0" borderId="43" xfId="0" applyFont="1" applyBorder="1" applyAlignment="1" applyProtection="1">
      <alignment horizontal="left" vertical="center" wrapText="1"/>
    </xf>
    <xf numFmtId="0" fontId="7" fillId="0" borderId="57" xfId="0" applyFont="1" applyBorder="1" applyAlignment="1" applyProtection="1">
      <alignment horizontal="left" vertical="center" wrapText="1"/>
    </xf>
    <xf numFmtId="164" fontId="1" fillId="6" borderId="70" xfId="0" applyNumberFormat="1" applyFont="1" applyFill="1" applyBorder="1" applyAlignment="1" applyProtection="1">
      <alignment horizontal="center" vertical="center" wrapText="1"/>
    </xf>
    <xf numFmtId="164" fontId="1" fillId="6" borderId="65" xfId="0" applyNumberFormat="1" applyFont="1" applyFill="1" applyBorder="1" applyAlignment="1" applyProtection="1">
      <alignment horizontal="center" vertical="center" wrapText="1"/>
    </xf>
    <xf numFmtId="164" fontId="1" fillId="6" borderId="44" xfId="0" applyNumberFormat="1" applyFont="1" applyFill="1" applyBorder="1" applyAlignment="1" applyProtection="1">
      <alignment horizontal="center" vertical="center" wrapText="1"/>
    </xf>
    <xf numFmtId="164" fontId="1" fillId="6" borderId="66" xfId="0" applyNumberFormat="1" applyFont="1" applyFill="1" applyBorder="1" applyAlignment="1" applyProtection="1">
      <alignment horizontal="center" vertical="center" wrapText="1"/>
    </xf>
    <xf numFmtId="164" fontId="0" fillId="0" borderId="20" xfId="0" applyNumberForma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ill="1" applyBorder="1" applyAlignment="1" applyProtection="1">
      <alignment horizontal="center" vertical="center" wrapText="1"/>
      <protection locked="0"/>
    </xf>
    <xf numFmtId="164" fontId="0" fillId="6" borderId="20" xfId="0" applyNumberFormat="1" applyFill="1" applyBorder="1" applyAlignment="1" applyProtection="1">
      <alignment horizontal="center" vertical="center" wrapText="1"/>
      <protection locked="0"/>
    </xf>
    <xf numFmtId="164" fontId="0" fillId="6" borderId="18" xfId="0" applyNumberForma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left" wrapText="1"/>
    </xf>
    <xf numFmtId="0" fontId="3" fillId="0" borderId="47" xfId="0" applyFont="1" applyBorder="1" applyAlignment="1">
      <alignment horizontal="left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165" fontId="0" fillId="3" borderId="52" xfId="0" applyNumberFormat="1" applyFill="1" applyBorder="1" applyAlignment="1" applyProtection="1">
      <alignment horizontal="center" vertical="center"/>
    </xf>
    <xf numFmtId="165" fontId="0" fillId="3" borderId="7" xfId="0" applyNumberFormat="1" applyFill="1" applyBorder="1" applyAlignment="1" applyProtection="1">
      <alignment horizontal="center" vertical="center"/>
    </xf>
    <xf numFmtId="164" fontId="0" fillId="0" borderId="20" xfId="0" applyNumberFormat="1" applyFill="1" applyBorder="1" applyAlignment="1" applyProtection="1">
      <alignment horizontal="center" vertical="center" wrapText="1"/>
    </xf>
    <xf numFmtId="164" fontId="0" fillId="0" borderId="18" xfId="0" applyNumberFormat="1" applyFill="1" applyBorder="1" applyAlignment="1" applyProtection="1">
      <alignment horizontal="center" vertical="center" wrapText="1"/>
    </xf>
    <xf numFmtId="16" fontId="9" fillId="0" borderId="14" xfId="0" applyNumberFormat="1" applyFont="1" applyBorder="1" applyAlignment="1" applyProtection="1">
      <alignment horizontal="left"/>
    </xf>
    <xf numFmtId="16" fontId="9" fillId="0" borderId="51" xfId="0" applyNumberFormat="1" applyFont="1" applyBorder="1" applyAlignment="1" applyProtection="1">
      <alignment horizontal="left"/>
    </xf>
    <xf numFmtId="0" fontId="0" fillId="0" borderId="5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/>
    </xf>
    <xf numFmtId="0" fontId="0" fillId="0" borderId="55" xfId="0" applyBorder="1" applyAlignment="1" applyProtection="1">
      <alignment horizontal="left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53" xfId="0" applyFont="1" applyFill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  <xf numFmtId="0" fontId="2" fillId="0" borderId="54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50" xfId="0" applyFont="1" applyFill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0" fillId="0" borderId="46" xfId="0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right" vertical="center"/>
    </xf>
    <xf numFmtId="0" fontId="0" fillId="0" borderId="46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0" fontId="1" fillId="0" borderId="60" xfId="0" applyFont="1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0" fillId="0" borderId="62" xfId="0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right" vertical="center"/>
    </xf>
    <xf numFmtId="0" fontId="8" fillId="0" borderId="45" xfId="0" applyFont="1" applyBorder="1" applyAlignment="1" applyProtection="1">
      <alignment horizontal="right" vertical="center"/>
    </xf>
    <xf numFmtId="164" fontId="0" fillId="0" borderId="61" xfId="0" applyNumberFormat="1" applyFill="1" applyBorder="1" applyAlignment="1" applyProtection="1">
      <alignment horizontal="center" vertical="center" wrapText="1"/>
    </xf>
    <xf numFmtId="164" fontId="0" fillId="0" borderId="62" xfId="0" applyNumberFormat="1" applyFill="1" applyBorder="1" applyAlignment="1" applyProtection="1">
      <alignment horizontal="center" vertical="center" wrapText="1"/>
    </xf>
    <xf numFmtId="164" fontId="0" fillId="0" borderId="67" xfId="0" applyNumberFormat="1" applyFill="1" applyBorder="1" applyAlignment="1" applyProtection="1">
      <alignment horizontal="center" vertical="center" wrapText="1"/>
    </xf>
    <xf numFmtId="164" fontId="0" fillId="0" borderId="68" xfId="0" applyNumberForma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69" xfId="0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6" borderId="16" xfId="0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/>
    </xf>
    <xf numFmtId="0" fontId="8" fillId="0" borderId="44" xfId="0" applyFont="1" applyFill="1" applyBorder="1" applyAlignment="1" applyProtection="1">
      <alignment horizontal="right" vertical="center"/>
    </xf>
    <xf numFmtId="0" fontId="8" fillId="0" borderId="45" xfId="0" applyFont="1" applyFill="1" applyBorder="1" applyAlignment="1" applyProtection="1">
      <alignment horizontal="right" vertical="center"/>
    </xf>
    <xf numFmtId="165" fontId="0" fillId="2" borderId="58" xfId="0" applyNumberFormat="1" applyFill="1" applyBorder="1" applyAlignment="1" applyProtection="1">
      <alignment horizontal="center" vertical="center"/>
    </xf>
    <xf numFmtId="165" fontId="0" fillId="2" borderId="59" xfId="0" applyNumberForma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63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0" fontId="0" fillId="0" borderId="40" xfId="0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  <protection locked="0"/>
    </xf>
    <xf numFmtId="0" fontId="0" fillId="0" borderId="55" xfId="0" applyBorder="1" applyAlignment="1"/>
    <xf numFmtId="0" fontId="2" fillId="0" borderId="8" xfId="0" applyFont="1" applyBorder="1" applyAlignment="1" applyProtection="1">
      <protection locked="0"/>
    </xf>
    <xf numFmtId="0" fontId="0" fillId="0" borderId="8" xfId="0" applyBorder="1" applyAlignment="1"/>
    <xf numFmtId="0" fontId="0" fillId="0" borderId="9" xfId="0" applyBorder="1" applyAlignment="1"/>
    <xf numFmtId="0" fontId="16" fillId="0" borderId="40" xfId="0" applyFont="1" applyBorder="1" applyAlignment="1" applyProtection="1">
      <alignment horizontal="left"/>
    </xf>
    <xf numFmtId="0" fontId="16" fillId="0" borderId="8" xfId="0" applyFont="1" applyBorder="1" applyAlignment="1" applyProtection="1">
      <alignment horizontal="left"/>
    </xf>
    <xf numFmtId="0" fontId="3" fillId="0" borderId="8" xfId="0" applyFont="1" applyBorder="1" applyAlignment="1"/>
    <xf numFmtId="0" fontId="7" fillId="0" borderId="12" xfId="0" applyFont="1" applyBorder="1" applyAlignment="1" applyProtection="1">
      <alignment horizontal="left" wrapText="1"/>
    </xf>
    <xf numFmtId="0" fontId="7" fillId="0" borderId="47" xfId="0" applyFont="1" applyBorder="1" applyAlignment="1" applyProtection="1">
      <alignment horizontal="left" wrapText="1"/>
    </xf>
    <xf numFmtId="164" fontId="1" fillId="3" borderId="37" xfId="0" applyNumberFormat="1" applyFont="1" applyFill="1" applyBorder="1" applyAlignment="1" applyProtection="1">
      <alignment horizontal="center" vertical="center" wrapText="1"/>
    </xf>
    <xf numFmtId="164" fontId="1" fillId="3" borderId="20" xfId="0" applyNumberFormat="1" applyFont="1" applyFill="1" applyBorder="1" applyAlignment="1" applyProtection="1">
      <alignment horizontal="center" vertical="center" wrapText="1"/>
    </xf>
    <xf numFmtId="164" fontId="1" fillId="3" borderId="18" xfId="0" applyNumberFormat="1" applyFont="1" applyFill="1" applyBorder="1" applyAlignment="1" applyProtection="1">
      <alignment horizontal="center" vertical="center" wrapText="1"/>
    </xf>
    <xf numFmtId="168" fontId="3" fillId="2" borderId="40" xfId="0" applyNumberFormat="1" applyFont="1" applyFill="1" applyBorder="1" applyAlignment="1" applyProtection="1">
      <alignment horizontal="center" vertical="center"/>
    </xf>
    <xf numFmtId="168" fontId="3" fillId="2" borderId="8" xfId="0" applyNumberFormat="1" applyFont="1" applyFill="1" applyBorder="1" applyAlignment="1" applyProtection="1">
      <alignment horizontal="center" vertical="center"/>
    </xf>
    <xf numFmtId="168" fontId="3" fillId="2" borderId="9" xfId="0" applyNumberFormat="1" applyFont="1" applyFill="1" applyBorder="1" applyAlignment="1" applyProtection="1">
      <alignment horizontal="center" vertical="center"/>
    </xf>
    <xf numFmtId="16" fontId="9" fillId="0" borderId="14" xfId="0" applyNumberFormat="1" applyFont="1" applyBorder="1" applyAlignment="1" applyProtection="1">
      <alignment horizontal="left" vertical="center"/>
    </xf>
    <xf numFmtId="16" fontId="9" fillId="0" borderId="51" xfId="0" applyNumberFormat="1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left" vertical="center"/>
    </xf>
    <xf numFmtId="0" fontId="15" fillId="0" borderId="55" xfId="0" applyFont="1" applyBorder="1" applyAlignment="1" applyProtection="1">
      <alignment horizontal="left" vertical="center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0" fontId="6" fillId="0" borderId="14" xfId="0" applyFont="1" applyBorder="1" applyAlignment="1" applyProtection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4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15" xfId="0" applyFont="1" applyBorder="1" applyAlignment="1" applyProtection="1">
      <alignment horizontal="left" vertical="center"/>
    </xf>
    <xf numFmtId="0" fontId="16" fillId="0" borderId="15" xfId="0" applyFont="1" applyBorder="1" applyAlignment="1">
      <alignment vertical="center"/>
    </xf>
    <xf numFmtId="164" fontId="0" fillId="0" borderId="70" xfId="0" applyNumberFormat="1" applyFill="1" applyBorder="1" applyAlignment="1" applyProtection="1">
      <alignment horizontal="center" vertical="center" wrapText="1"/>
    </xf>
    <xf numFmtId="164" fontId="0" fillId="0" borderId="37" xfId="0" applyNumberForma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165" fontId="0" fillId="2" borderId="52" xfId="0" applyNumberForma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47" xfId="0" applyFont="1" applyBorder="1" applyAlignment="1" applyProtection="1">
      <alignment horizontal="left" vertical="center" wrapTex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164" fontId="0" fillId="6" borderId="20" xfId="0" applyNumberFormat="1" applyFill="1" applyBorder="1" applyAlignment="1" applyProtection="1">
      <alignment horizontal="center" vertical="center" wrapText="1"/>
    </xf>
    <xf numFmtId="164" fontId="0" fillId="6" borderId="18" xfId="0" applyNumberFormat="1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0" fillId="6" borderId="53" xfId="0" applyFill="1" applyBorder="1" applyAlignment="1" applyProtection="1">
      <alignment horizontal="center" vertical="center"/>
    </xf>
    <xf numFmtId="0" fontId="0" fillId="6" borderId="24" xfId="0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/>
    </xf>
    <xf numFmtId="0" fontId="0" fillId="6" borderId="56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25" xfId="0" applyFill="1" applyBorder="1" applyAlignment="1" applyProtection="1">
      <alignment horizontal="center" vertical="center"/>
    </xf>
    <xf numFmtId="0" fontId="0" fillId="6" borderId="41" xfId="0" applyFill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right" vertical="center"/>
    </xf>
    <xf numFmtId="0" fontId="8" fillId="0" borderId="49" xfId="0" applyFont="1" applyBorder="1" applyAlignment="1" applyProtection="1">
      <alignment horizontal="right" vertical="center"/>
    </xf>
    <xf numFmtId="0" fontId="8" fillId="0" borderId="69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65" fontId="0" fillId="6" borderId="5" xfId="0" applyNumberFormat="1" applyFill="1" applyBorder="1" applyAlignment="1" applyProtection="1">
      <alignment horizontal="center" vertical="center"/>
    </xf>
    <xf numFmtId="165" fontId="0" fillId="6" borderId="33" xfId="0" applyNumberFormat="1" applyFill="1" applyBorder="1" applyAlignment="1" applyProtection="1">
      <alignment horizontal="center" vertical="center"/>
    </xf>
    <xf numFmtId="165" fontId="0" fillId="6" borderId="42" xfId="0" applyNumberFormat="1" applyFill="1" applyBorder="1" applyAlignment="1" applyProtection="1">
      <alignment horizontal="center" vertical="center"/>
    </xf>
    <xf numFmtId="0" fontId="0" fillId="0" borderId="71" xfId="0" applyBorder="1" applyAlignment="1" applyProtection="1">
      <alignment horizontal="right" vertical="center"/>
    </xf>
    <xf numFmtId="0" fontId="0" fillId="0" borderId="73" xfId="0" applyBorder="1" applyAlignment="1" applyProtection="1">
      <alignment horizontal="right" vertical="center"/>
    </xf>
    <xf numFmtId="0" fontId="0" fillId="0" borderId="72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50" xfId="0" applyBorder="1" applyAlignment="1" applyProtection="1">
      <alignment horizontal="right" vertical="center"/>
    </xf>
    <xf numFmtId="0" fontId="0" fillId="0" borderId="54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164" fontId="0" fillId="0" borderId="80" xfId="0" applyNumberFormat="1" applyFill="1" applyBorder="1" applyAlignment="1" applyProtection="1">
      <alignment horizontal="center" vertical="center" wrapText="1"/>
    </xf>
    <xf numFmtId="164" fontId="0" fillId="0" borderId="81" xfId="0" applyNumberFormat="1" applyFill="1" applyBorder="1" applyAlignment="1" applyProtection="1">
      <alignment horizontal="center" vertical="center" wrapText="1"/>
    </xf>
    <xf numFmtId="164" fontId="0" fillId="0" borderId="82" xfId="0" applyNumberFormat="1" applyFill="1" applyBorder="1" applyAlignment="1" applyProtection="1">
      <alignment horizontal="center" vertical="center" wrapText="1"/>
    </xf>
    <xf numFmtId="164" fontId="0" fillId="0" borderId="61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5" fontId="0" fillId="2" borderId="77" xfId="0" applyNumberFormat="1" applyFill="1" applyBorder="1" applyAlignment="1" applyProtection="1">
      <alignment horizontal="center" vertical="center"/>
    </xf>
    <xf numFmtId="165" fontId="0" fillId="2" borderId="78" xfId="0" applyNumberFormat="1" applyFill="1" applyBorder="1" applyAlignment="1" applyProtection="1">
      <alignment horizontal="center" vertical="center"/>
    </xf>
    <xf numFmtId="165" fontId="0" fillId="2" borderId="79" xfId="0" applyNumberFormat="1" applyFill="1" applyBorder="1" applyAlignment="1" applyProtection="1">
      <alignment horizontal="center" vertical="center"/>
    </xf>
    <xf numFmtId="164" fontId="0" fillId="0" borderId="10" xfId="0" applyNumberFormat="1" applyFill="1" applyBorder="1" applyAlignment="1" applyProtection="1">
      <alignment horizontal="center" vertical="center" wrapText="1"/>
    </xf>
    <xf numFmtId="165" fontId="0" fillId="2" borderId="83" xfId="0" applyNumberFormat="1" applyFill="1" applyBorder="1" applyAlignment="1" applyProtection="1">
      <alignment horizontal="center" vertical="center"/>
    </xf>
    <xf numFmtId="164" fontId="0" fillId="6" borderId="80" xfId="0" applyNumberFormat="1" applyFill="1" applyBorder="1" applyAlignment="1" applyProtection="1">
      <alignment horizontal="center" vertical="center" wrapText="1"/>
    </xf>
    <xf numFmtId="164" fontId="0" fillId="6" borderId="81" xfId="0" applyNumberFormat="1" applyFill="1" applyBorder="1" applyAlignment="1" applyProtection="1">
      <alignment horizontal="center" vertical="center" wrapText="1"/>
    </xf>
    <xf numFmtId="164" fontId="0" fillId="6" borderId="82" xfId="0" applyNumberFormat="1" applyFill="1" applyBorder="1" applyAlignment="1" applyProtection="1">
      <alignment horizontal="center" vertical="center" wrapText="1"/>
    </xf>
    <xf numFmtId="164" fontId="0" fillId="6" borderId="61" xfId="0" applyNumberFormat="1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165" fontId="0" fillId="3" borderId="77" xfId="0" applyNumberFormat="1" applyFill="1" applyBorder="1" applyAlignment="1" applyProtection="1">
      <alignment horizontal="center" vertical="center"/>
    </xf>
    <xf numFmtId="165" fontId="0" fillId="3" borderId="78" xfId="0" applyNumberFormat="1" applyFill="1" applyBorder="1" applyAlignment="1" applyProtection="1">
      <alignment horizontal="center" vertical="center"/>
    </xf>
    <xf numFmtId="165" fontId="0" fillId="3" borderId="79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165" fontId="0" fillId="6" borderId="77" xfId="0" applyNumberFormat="1" applyFill="1" applyBorder="1" applyAlignment="1" applyProtection="1">
      <alignment horizontal="center" vertical="center"/>
    </xf>
    <xf numFmtId="165" fontId="0" fillId="6" borderId="78" xfId="0" applyNumberFormat="1" applyFill="1" applyBorder="1" applyAlignment="1" applyProtection="1">
      <alignment horizontal="center" vertical="center"/>
    </xf>
    <xf numFmtId="165" fontId="0" fillId="6" borderId="79" xfId="0" applyNumberFormat="1" applyFill="1" applyBorder="1" applyAlignment="1" applyProtection="1">
      <alignment horizontal="center" vertical="center"/>
    </xf>
    <xf numFmtId="165" fontId="0" fillId="2" borderId="84" xfId="0" applyNumberForma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164" fontId="0" fillId="0" borderId="85" xfId="0" applyNumberFormat="1" applyFill="1" applyBorder="1" applyAlignment="1" applyProtection="1">
      <alignment horizontal="center" vertical="center" wrapText="1"/>
    </xf>
    <xf numFmtId="164" fontId="0" fillId="0" borderId="62" xfId="0" applyNumberForma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right" vertical="center"/>
    </xf>
    <xf numFmtId="0" fontId="0" fillId="0" borderId="86" xfId="0" applyBorder="1" applyAlignment="1" applyProtection="1">
      <alignment horizontal="right" vertical="center"/>
    </xf>
    <xf numFmtId="164" fontId="0" fillId="6" borderId="70" xfId="0" applyNumberFormat="1" applyFill="1" applyBorder="1" applyAlignment="1" applyProtection="1">
      <alignment horizontal="center" vertical="center" wrapText="1"/>
    </xf>
    <xf numFmtId="164" fontId="0" fillId="6" borderId="37" xfId="0" applyNumberForma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88" xfId="0" applyBorder="1" applyAlignment="1" applyProtection="1">
      <alignment horizontal="right" vertical="center"/>
    </xf>
    <xf numFmtId="0" fontId="0" fillId="0" borderId="89" xfId="0" applyBorder="1" applyAlignment="1" applyProtection="1">
      <alignment horizontal="right" vertical="center"/>
    </xf>
    <xf numFmtId="164" fontId="0" fillId="2" borderId="67" xfId="0" applyNumberFormat="1" applyFill="1" applyBorder="1" applyAlignment="1" applyProtection="1">
      <alignment horizontal="center" vertical="center" wrapText="1"/>
    </xf>
    <xf numFmtId="164" fontId="0" fillId="3" borderId="65" xfId="0" applyNumberFormat="1" applyFill="1" applyBorder="1" applyAlignment="1" applyProtection="1">
      <alignment horizontal="center" vertical="center" wrapText="1"/>
    </xf>
    <xf numFmtId="164" fontId="0" fillId="2" borderId="44" xfId="0" applyNumberFormat="1" applyFill="1" applyBorder="1" applyAlignment="1" applyProtection="1">
      <alignment horizontal="center" vertical="center" wrapText="1"/>
    </xf>
    <xf numFmtId="164" fontId="0" fillId="2" borderId="61" xfId="0" applyNumberFormat="1" applyFill="1" applyBorder="1" applyAlignment="1" applyProtection="1">
      <alignment horizontal="center" vertical="center" wrapText="1"/>
    </xf>
    <xf numFmtId="164" fontId="0" fillId="3" borderId="20" xfId="0" applyNumberFormat="1" applyFill="1" applyBorder="1" applyAlignment="1" applyProtection="1">
      <alignment horizontal="center" vertical="center" wrapText="1"/>
    </xf>
    <xf numFmtId="164" fontId="0" fillId="2" borderId="20" xfId="0" applyNumberFormat="1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0" fontId="0" fillId="3" borderId="64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164" fontId="0" fillId="6" borderId="37" xfId="0" applyNumberFormat="1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0" borderId="55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horizontal="right" vertical="center"/>
    </xf>
    <xf numFmtId="0" fontId="9" fillId="0" borderId="15" xfId="0" applyFont="1" applyBorder="1" applyAlignment="1" applyProtection="1">
      <alignment vertical="center"/>
      <protection locked="0"/>
    </xf>
    <xf numFmtId="164" fontId="0" fillId="2" borderId="68" xfId="0" applyNumberFormat="1" applyFill="1" applyBorder="1" applyAlignment="1" applyProtection="1">
      <alignment horizontal="center" vertical="center" wrapText="1"/>
    </xf>
    <xf numFmtId="164" fontId="0" fillId="2" borderId="62" xfId="0" applyNumberFormat="1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0" fillId="6" borderId="53" xfId="0" applyFill="1" applyBorder="1" applyAlignment="1" applyProtection="1">
      <alignment horizontal="left" vertical="center"/>
      <protection locked="0"/>
    </xf>
    <xf numFmtId="0" fontId="0" fillId="6" borderId="24" xfId="0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56" xfId="0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5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56" xfId="0" applyFill="1" applyBorder="1" applyAlignment="1" applyProtection="1">
      <alignment horizontal="left" vertical="center"/>
    </xf>
    <xf numFmtId="0" fontId="0" fillId="6" borderId="38" xfId="0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0" fillId="6" borderId="50" xfId="0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5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left" vertical="center"/>
      <protection locked="0"/>
    </xf>
    <xf numFmtId="165" fontId="0" fillId="6" borderId="58" xfId="0" applyNumberFormat="1" applyFill="1" applyBorder="1" applyAlignment="1" applyProtection="1">
      <alignment horizontal="center" vertical="center"/>
    </xf>
    <xf numFmtId="165" fontId="0" fillId="6" borderId="59" xfId="0" applyNumberFormat="1" applyFill="1" applyBorder="1" applyAlignment="1" applyProtection="1">
      <alignment horizontal="center" vertical="center"/>
    </xf>
    <xf numFmtId="164" fontId="0" fillId="0" borderId="37" xfId="0" applyNumberFormat="1" applyFill="1" applyBorder="1" applyAlignment="1" applyProtection="1">
      <alignment horizontal="center" vertical="center" wrapText="1"/>
    </xf>
    <xf numFmtId="165" fontId="0" fillId="6" borderId="52" xfId="0" applyNumberFormat="1" applyFill="1" applyBorder="1" applyAlignment="1" applyProtection="1">
      <alignment horizontal="center" vertical="center"/>
    </xf>
    <xf numFmtId="165" fontId="0" fillId="3" borderId="58" xfId="0" applyNumberFormat="1" applyFill="1" applyBorder="1" applyAlignment="1" applyProtection="1">
      <alignment horizontal="center" vertical="center"/>
    </xf>
    <xf numFmtId="165" fontId="0" fillId="3" borderId="59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6" borderId="38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50" xfId="0" applyFill="1" applyBorder="1" applyAlignment="1" applyProtection="1">
      <alignment horizontal="center" vertical="center"/>
    </xf>
    <xf numFmtId="164" fontId="0" fillId="6" borderId="67" xfId="0" applyNumberFormat="1" applyFill="1" applyBorder="1" applyAlignment="1" applyProtection="1">
      <alignment horizontal="center" vertical="center" wrapText="1"/>
    </xf>
    <xf numFmtId="164" fontId="0" fillId="6" borderId="68" xfId="0" applyNumberFormat="1" applyFill="1" applyBorder="1" applyAlignment="1" applyProtection="1">
      <alignment horizontal="center" vertical="center" wrapText="1"/>
    </xf>
    <xf numFmtId="164" fontId="0" fillId="6" borderId="61" xfId="0" applyNumberFormat="1" applyFill="1" applyBorder="1" applyAlignment="1" applyProtection="1">
      <alignment horizontal="center" vertical="center" wrapText="1"/>
    </xf>
    <xf numFmtId="164" fontId="0" fillId="6" borderId="62" xfId="0" applyNumberFormat="1" applyFill="1" applyBorder="1" applyAlignment="1" applyProtection="1">
      <alignment horizontal="center" vertical="center" wrapText="1"/>
    </xf>
  </cellXfs>
  <cellStyles count="3">
    <cellStyle name="Link" xfId="2" builtinId="8"/>
    <cellStyle name="Prozent" xfId="1" builtinId="5"/>
    <cellStyle name="Standard" xfId="0" builtinId="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ulla@verwaltung.uni-bonn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workbookViewId="0">
      <selection activeCell="B18" sqref="B18"/>
    </sheetView>
  </sheetViews>
  <sheetFormatPr baseColWidth="10" defaultColWidth="11.42578125" defaultRowHeight="12.75" x14ac:dyDescent="0.2"/>
  <cols>
    <col min="1" max="1" width="11.42578125" style="89" customWidth="1"/>
    <col min="2" max="10" width="11.42578125" style="89"/>
    <col min="11" max="11" width="14.140625" style="89" customWidth="1"/>
    <col min="12" max="16384" width="11.42578125" style="89"/>
  </cols>
  <sheetData>
    <row r="1" spans="1:1" ht="15.75" x14ac:dyDescent="0.25">
      <c r="A1" s="88" t="s">
        <v>0</v>
      </c>
    </row>
    <row r="2" spans="1:1" ht="15.75" x14ac:dyDescent="0.25">
      <c r="A2" s="88"/>
    </row>
    <row r="3" spans="1:1" x14ac:dyDescent="0.2">
      <c r="A3" s="90" t="s">
        <v>1</v>
      </c>
    </row>
    <row r="5" spans="1:1" x14ac:dyDescent="0.2">
      <c r="A5" s="90" t="s">
        <v>2</v>
      </c>
    </row>
    <row r="7" spans="1:1" x14ac:dyDescent="0.2">
      <c r="A7" s="90" t="s">
        <v>3</v>
      </c>
    </row>
    <row r="9" spans="1:1" x14ac:dyDescent="0.2">
      <c r="A9" s="90" t="s">
        <v>4</v>
      </c>
    </row>
    <row r="11" spans="1:1" x14ac:dyDescent="0.2">
      <c r="A11" s="90" t="s">
        <v>5</v>
      </c>
    </row>
    <row r="13" spans="1:1" x14ac:dyDescent="0.2">
      <c r="A13" s="89" t="s">
        <v>6</v>
      </c>
    </row>
    <row r="15" spans="1:1" x14ac:dyDescent="0.2">
      <c r="A15" s="90" t="s">
        <v>7</v>
      </c>
    </row>
    <row r="17" spans="1:5" x14ac:dyDescent="0.2">
      <c r="A17" s="90" t="s">
        <v>8</v>
      </c>
    </row>
    <row r="19" spans="1:5" x14ac:dyDescent="0.2">
      <c r="A19" s="90" t="s">
        <v>9</v>
      </c>
      <c r="C19" s="187">
        <v>-7309</v>
      </c>
      <c r="E19" s="90"/>
    </row>
    <row r="21" spans="1:5" x14ac:dyDescent="0.2">
      <c r="A21" s="90" t="s">
        <v>10</v>
      </c>
      <c r="C21" s="91" t="s">
        <v>11</v>
      </c>
    </row>
    <row r="23" spans="1:5" x14ac:dyDescent="0.2">
      <c r="A23" s="90" t="s">
        <v>12</v>
      </c>
    </row>
  </sheetData>
  <hyperlinks>
    <hyperlink ref="C21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6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80"/>
  <sheetViews>
    <sheetView topLeftCell="A137" zoomScaleNormal="100" workbookViewId="0">
      <selection activeCell="A170" sqref="A170:C171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2.570312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10" style="5" bestFit="1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508" t="s">
        <v>16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5" t="s">
        <v>19</v>
      </c>
      <c r="D3" s="49"/>
      <c r="E3" s="510"/>
      <c r="F3" s="453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35" customFormat="1" ht="15" x14ac:dyDescent="0.2">
      <c r="A5" s="617" t="s">
        <v>20</v>
      </c>
      <c r="B5" s="618"/>
      <c r="C5" s="618"/>
      <c r="D5" s="619"/>
      <c r="E5" s="619"/>
      <c r="F5" s="579"/>
      <c r="G5" s="457"/>
      <c r="H5" s="457"/>
      <c r="I5" s="458"/>
      <c r="K5" s="102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22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58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67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462">
        <v>45170</v>
      </c>
      <c r="B16" s="463"/>
      <c r="C16" s="241"/>
      <c r="D16" s="61"/>
      <c r="E16" s="464"/>
      <c r="F16" s="465"/>
      <c r="G16" s="466"/>
      <c r="H16" s="62"/>
      <c r="I16" s="46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80"/>
      <c r="B17" s="350"/>
      <c r="C17" s="27"/>
      <c r="D17" s="68"/>
      <c r="E17" s="356"/>
      <c r="F17" s="357"/>
      <c r="G17" s="358"/>
      <c r="H17" s="26"/>
      <c r="I17" s="322"/>
      <c r="J17" s="34"/>
    </row>
    <row r="18" spans="1:10" s="35" customFormat="1" ht="11.25" customHeight="1" x14ac:dyDescent="0.2">
      <c r="A18" s="280"/>
      <c r="B18" s="350"/>
      <c r="C18" s="67"/>
      <c r="D18" s="68"/>
      <c r="E18" s="356"/>
      <c r="F18" s="357"/>
      <c r="G18" s="358"/>
      <c r="H18" s="26"/>
      <c r="I18" s="322"/>
      <c r="J18" s="34"/>
    </row>
    <row r="19" spans="1:10" s="33" customFormat="1" ht="11.25" customHeight="1" x14ac:dyDescent="0.2">
      <c r="A19" s="281"/>
      <c r="B19" s="350"/>
      <c r="C19" s="27"/>
      <c r="D19" s="28"/>
      <c r="E19" s="356"/>
      <c r="F19" s="357"/>
      <c r="G19" s="358"/>
      <c r="H19" s="63"/>
      <c r="I19" s="323"/>
      <c r="J19" s="36"/>
    </row>
    <row r="20" spans="1:10" s="33" customFormat="1" ht="11.25" customHeight="1" thickBot="1" x14ac:dyDescent="0.25">
      <c r="A20" s="282"/>
      <c r="B20" s="351"/>
      <c r="C20" s="64"/>
      <c r="D20" s="65"/>
      <c r="E20" s="334"/>
      <c r="F20" s="335"/>
      <c r="G20" s="336"/>
      <c r="H20" s="66"/>
      <c r="I20" s="324"/>
      <c r="J20" s="10"/>
    </row>
    <row r="21" spans="1:10" s="33" customFormat="1" ht="11.25" customHeight="1" thickTop="1" x14ac:dyDescent="0.2">
      <c r="A21" s="524">
        <f>A16+1</f>
        <v>45171</v>
      </c>
      <c r="B21" s="527"/>
      <c r="C21" s="215"/>
      <c r="D21" s="217"/>
      <c r="E21" s="620"/>
      <c r="F21" s="621"/>
      <c r="G21" s="622"/>
      <c r="H21" s="193"/>
      <c r="I21" s="51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525"/>
      <c r="B22" s="352"/>
      <c r="C22" s="195"/>
      <c r="D22" s="217"/>
      <c r="E22" s="292"/>
      <c r="F22" s="293"/>
      <c r="G22" s="294"/>
      <c r="H22" s="193"/>
      <c r="I22" s="520"/>
      <c r="J22" s="32"/>
    </row>
    <row r="23" spans="1:10" s="33" customFormat="1" ht="11.25" customHeight="1" x14ac:dyDescent="0.2">
      <c r="A23" s="525"/>
      <c r="B23" s="352"/>
      <c r="C23" s="204"/>
      <c r="D23" s="217"/>
      <c r="E23" s="292"/>
      <c r="F23" s="293"/>
      <c r="G23" s="294"/>
      <c r="H23" s="193"/>
      <c r="I23" s="520"/>
      <c r="J23" s="32"/>
    </row>
    <row r="24" spans="1:10" s="33" customFormat="1" ht="11.25" customHeight="1" x14ac:dyDescent="0.2">
      <c r="A24" s="525"/>
      <c r="B24" s="352"/>
      <c r="C24" s="195"/>
      <c r="D24" s="194"/>
      <c r="E24" s="292"/>
      <c r="F24" s="293"/>
      <c r="G24" s="294"/>
      <c r="H24" s="193"/>
      <c r="I24" s="520"/>
      <c r="J24" s="32"/>
    </row>
    <row r="25" spans="1:10" s="33" customFormat="1" ht="11.25" customHeight="1" thickBot="1" x14ac:dyDescent="0.25">
      <c r="A25" s="526"/>
      <c r="B25" s="353"/>
      <c r="C25" s="216"/>
      <c r="D25" s="218"/>
      <c r="E25" s="295"/>
      <c r="F25" s="296"/>
      <c r="G25" s="297"/>
      <c r="H25" s="253"/>
      <c r="I25" s="521"/>
      <c r="J25" s="32"/>
    </row>
    <row r="26" spans="1:10" s="33" customFormat="1" ht="11.25" customHeight="1" thickTop="1" x14ac:dyDescent="0.2">
      <c r="A26" s="277">
        <f>A21+1</f>
        <v>45172</v>
      </c>
      <c r="B26" s="352"/>
      <c r="C26" s="215"/>
      <c r="D26" s="249"/>
      <c r="E26" s="620"/>
      <c r="F26" s="621"/>
      <c r="G26" s="622"/>
      <c r="H26" s="193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77"/>
      <c r="B27" s="352"/>
      <c r="C27" s="195"/>
      <c r="D27" s="249"/>
      <c r="E27" s="292"/>
      <c r="F27" s="293"/>
      <c r="G27" s="294"/>
      <c r="H27" s="193"/>
      <c r="I27" s="322"/>
      <c r="J27" s="32"/>
    </row>
    <row r="28" spans="1:10" s="33" customFormat="1" ht="11.25" customHeight="1" x14ac:dyDescent="0.2">
      <c r="A28" s="277"/>
      <c r="B28" s="352"/>
      <c r="C28" s="204"/>
      <c r="D28" s="249"/>
      <c r="E28" s="292"/>
      <c r="F28" s="293"/>
      <c r="G28" s="294"/>
      <c r="H28" s="193"/>
      <c r="I28" s="322"/>
      <c r="J28" s="32"/>
    </row>
    <row r="29" spans="1:10" s="33" customFormat="1" ht="11.25" customHeight="1" x14ac:dyDescent="0.2">
      <c r="A29" s="278"/>
      <c r="B29" s="352"/>
      <c r="C29" s="195"/>
      <c r="D29" s="194"/>
      <c r="E29" s="292"/>
      <c r="F29" s="293"/>
      <c r="G29" s="294"/>
      <c r="H29" s="193"/>
      <c r="I29" s="323"/>
      <c r="J29" s="32"/>
    </row>
    <row r="30" spans="1:10" s="33" customFormat="1" ht="11.25" customHeight="1" thickBot="1" x14ac:dyDescent="0.25">
      <c r="A30" s="279"/>
      <c r="B30" s="353"/>
      <c r="C30" s="216"/>
      <c r="D30" s="252"/>
      <c r="E30" s="295"/>
      <c r="F30" s="296"/>
      <c r="G30" s="297"/>
      <c r="H30" s="253"/>
      <c r="I30" s="324"/>
      <c r="J30" s="32"/>
    </row>
    <row r="31" spans="1:10" s="33" customFormat="1" ht="11.25" customHeight="1" thickTop="1" x14ac:dyDescent="0.2">
      <c r="A31" s="280">
        <f>A26+1</f>
        <v>45173</v>
      </c>
      <c r="B31" s="364"/>
      <c r="C31" s="276"/>
      <c r="D31" s="233"/>
      <c r="E31" s="623"/>
      <c r="F31" s="624"/>
      <c r="G31" s="625"/>
      <c r="H31" s="234"/>
      <c r="I31" s="493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0"/>
      <c r="B32" s="364"/>
      <c r="C32" s="236"/>
      <c r="D32" s="233"/>
      <c r="E32" s="319"/>
      <c r="F32" s="320"/>
      <c r="G32" s="321"/>
      <c r="H32" s="234"/>
      <c r="I32" s="493"/>
      <c r="J32" s="32"/>
    </row>
    <row r="33" spans="1:10" s="33" customFormat="1" ht="11.25" customHeight="1" x14ac:dyDescent="0.2">
      <c r="A33" s="280"/>
      <c r="B33" s="364"/>
      <c r="C33" s="264"/>
      <c r="D33" s="233"/>
      <c r="E33" s="319"/>
      <c r="F33" s="320"/>
      <c r="G33" s="321"/>
      <c r="H33" s="234"/>
      <c r="I33" s="493"/>
      <c r="J33" s="32"/>
    </row>
    <row r="34" spans="1:10" s="33" customFormat="1" ht="11.25" customHeight="1" x14ac:dyDescent="0.2">
      <c r="A34" s="281"/>
      <c r="B34" s="364"/>
      <c r="C34" s="236"/>
      <c r="D34" s="237"/>
      <c r="E34" s="319"/>
      <c r="F34" s="320"/>
      <c r="G34" s="321"/>
      <c r="H34" s="234"/>
      <c r="I34" s="494"/>
      <c r="J34" s="32"/>
    </row>
    <row r="35" spans="1:10" s="33" customFormat="1" ht="11.25" customHeight="1" thickBot="1" x14ac:dyDescent="0.25">
      <c r="A35" s="282"/>
      <c r="B35" s="365"/>
      <c r="C35" s="265"/>
      <c r="D35" s="239"/>
      <c r="E35" s="307"/>
      <c r="F35" s="308"/>
      <c r="G35" s="309"/>
      <c r="H35" s="240"/>
      <c r="I35" s="495"/>
      <c r="J35" s="32"/>
    </row>
    <row r="36" spans="1:10" s="33" customFormat="1" ht="11.25" customHeight="1" thickTop="1" x14ac:dyDescent="0.2">
      <c r="A36" s="280">
        <f>A31+1</f>
        <v>45174</v>
      </c>
      <c r="B36" s="364"/>
      <c r="C36" s="276"/>
      <c r="D36" s="233"/>
      <c r="E36" s="623"/>
      <c r="F36" s="624"/>
      <c r="G36" s="625"/>
      <c r="H36" s="234"/>
      <c r="I36" s="493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0"/>
      <c r="B37" s="364"/>
      <c r="C37" s="236"/>
      <c r="D37" s="233"/>
      <c r="E37" s="319"/>
      <c r="F37" s="320"/>
      <c r="G37" s="321"/>
      <c r="H37" s="234"/>
      <c r="I37" s="493"/>
      <c r="J37" s="32"/>
    </row>
    <row r="38" spans="1:10" s="33" customFormat="1" ht="11.25" customHeight="1" x14ac:dyDescent="0.2">
      <c r="A38" s="280"/>
      <c r="B38" s="364"/>
      <c r="C38" s="264"/>
      <c r="D38" s="233"/>
      <c r="E38" s="319"/>
      <c r="F38" s="320"/>
      <c r="G38" s="321"/>
      <c r="H38" s="234"/>
      <c r="I38" s="493"/>
      <c r="J38" s="32"/>
    </row>
    <row r="39" spans="1:10" s="33" customFormat="1" ht="11.25" customHeight="1" x14ac:dyDescent="0.2">
      <c r="A39" s="281"/>
      <c r="B39" s="364"/>
      <c r="C39" s="236"/>
      <c r="D39" s="237"/>
      <c r="E39" s="319"/>
      <c r="F39" s="320"/>
      <c r="G39" s="321"/>
      <c r="H39" s="234"/>
      <c r="I39" s="494"/>
      <c r="J39" s="32"/>
    </row>
    <row r="40" spans="1:10" s="33" customFormat="1" ht="11.25" customHeight="1" thickBot="1" x14ac:dyDescent="0.25">
      <c r="A40" s="282"/>
      <c r="B40" s="365"/>
      <c r="C40" s="265"/>
      <c r="D40" s="239"/>
      <c r="E40" s="307"/>
      <c r="F40" s="308"/>
      <c r="G40" s="309"/>
      <c r="H40" s="240"/>
      <c r="I40" s="495"/>
      <c r="J40" s="32"/>
    </row>
    <row r="41" spans="1:10" s="33" customFormat="1" ht="11.25" customHeight="1" thickTop="1" x14ac:dyDescent="0.2">
      <c r="A41" s="280">
        <f>A36+1</f>
        <v>45175</v>
      </c>
      <c r="B41" s="350"/>
      <c r="C41" s="276"/>
      <c r="D41" s="25"/>
      <c r="E41" s="464"/>
      <c r="F41" s="465"/>
      <c r="G41" s="466"/>
      <c r="H41" s="26"/>
      <c r="I41" s="322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0"/>
      <c r="B42" s="350"/>
      <c r="C42" s="27"/>
      <c r="D42" s="25"/>
      <c r="E42" s="356"/>
      <c r="F42" s="357"/>
      <c r="G42" s="358"/>
      <c r="H42" s="26"/>
      <c r="I42" s="322"/>
      <c r="J42" s="32"/>
    </row>
    <row r="43" spans="1:10" s="33" customFormat="1" ht="11.25" customHeight="1" x14ac:dyDescent="0.2">
      <c r="A43" s="280"/>
      <c r="B43" s="350"/>
      <c r="C43" s="67"/>
      <c r="D43" s="25"/>
      <c r="E43" s="356"/>
      <c r="F43" s="357"/>
      <c r="G43" s="358"/>
      <c r="H43" s="26"/>
      <c r="I43" s="322"/>
      <c r="J43" s="32"/>
    </row>
    <row r="44" spans="1:10" s="33" customFormat="1" ht="11.25" customHeight="1" x14ac:dyDescent="0.2">
      <c r="A44" s="281"/>
      <c r="B44" s="350"/>
      <c r="C44" s="27"/>
      <c r="D44" s="28"/>
      <c r="E44" s="356"/>
      <c r="F44" s="357"/>
      <c r="G44" s="358"/>
      <c r="H44" s="26"/>
      <c r="I44" s="323"/>
      <c r="J44" s="32"/>
    </row>
    <row r="45" spans="1:10" s="33" customFormat="1" ht="11.25" customHeight="1" thickBot="1" x14ac:dyDescent="0.25">
      <c r="A45" s="282"/>
      <c r="B45" s="351"/>
      <c r="C45" s="64"/>
      <c r="D45" s="30"/>
      <c r="E45" s="334"/>
      <c r="F45" s="335"/>
      <c r="G45" s="336"/>
      <c r="H45" s="31"/>
      <c r="I45" s="324"/>
      <c r="J45" s="32"/>
    </row>
    <row r="46" spans="1:10" s="33" customFormat="1" ht="11.25" customHeight="1" thickTop="1" x14ac:dyDescent="0.2">
      <c r="A46" s="280">
        <f>A41+1</f>
        <v>45176</v>
      </c>
      <c r="B46" s="350"/>
      <c r="C46" s="276"/>
      <c r="D46" s="25"/>
      <c r="E46" s="464"/>
      <c r="F46" s="465"/>
      <c r="G46" s="466"/>
      <c r="H46" s="26"/>
      <c r="I46" s="322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0"/>
      <c r="B47" s="350"/>
      <c r="C47" s="27"/>
      <c r="D47" s="25"/>
      <c r="E47" s="356"/>
      <c r="F47" s="357"/>
      <c r="G47" s="358"/>
      <c r="H47" s="26"/>
      <c r="I47" s="322"/>
      <c r="J47" s="32"/>
    </row>
    <row r="48" spans="1:10" s="33" customFormat="1" ht="11.25" customHeight="1" x14ac:dyDescent="0.2">
      <c r="A48" s="280"/>
      <c r="B48" s="350"/>
      <c r="C48" s="67"/>
      <c r="D48" s="25"/>
      <c r="E48" s="356"/>
      <c r="F48" s="357"/>
      <c r="G48" s="358"/>
      <c r="H48" s="26"/>
      <c r="I48" s="322"/>
      <c r="J48" s="32"/>
    </row>
    <row r="49" spans="1:10" s="33" customFormat="1" ht="11.25" customHeight="1" x14ac:dyDescent="0.2">
      <c r="A49" s="281"/>
      <c r="B49" s="350"/>
      <c r="C49" s="27"/>
      <c r="D49" s="28"/>
      <c r="E49" s="356"/>
      <c r="F49" s="357"/>
      <c r="G49" s="358"/>
      <c r="H49" s="26"/>
      <c r="I49" s="323"/>
      <c r="J49" s="32"/>
    </row>
    <row r="50" spans="1:10" s="33" customFormat="1" ht="11.25" customHeight="1" thickBot="1" x14ac:dyDescent="0.25">
      <c r="A50" s="282"/>
      <c r="B50" s="351"/>
      <c r="C50" s="64"/>
      <c r="D50" s="30"/>
      <c r="E50" s="334"/>
      <c r="F50" s="335"/>
      <c r="G50" s="336"/>
      <c r="H50" s="31"/>
      <c r="I50" s="324"/>
      <c r="J50" s="32"/>
    </row>
    <row r="51" spans="1:10" s="33" customFormat="1" ht="11.25" customHeight="1" thickTop="1" x14ac:dyDescent="0.2">
      <c r="A51" s="280">
        <f>A46+1</f>
        <v>45177</v>
      </c>
      <c r="B51" s="350"/>
      <c r="C51" s="276"/>
      <c r="D51" s="25"/>
      <c r="E51" s="464"/>
      <c r="F51" s="465"/>
      <c r="G51" s="466"/>
      <c r="H51" s="26"/>
      <c r="I51" s="322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0"/>
      <c r="B52" s="350"/>
      <c r="C52" s="27"/>
      <c r="D52" s="25"/>
      <c r="E52" s="356"/>
      <c r="F52" s="357"/>
      <c r="G52" s="358"/>
      <c r="H52" s="26"/>
      <c r="I52" s="322"/>
      <c r="J52" s="32"/>
    </row>
    <row r="53" spans="1:10" s="33" customFormat="1" ht="11.25" customHeight="1" x14ac:dyDescent="0.2">
      <c r="A53" s="280"/>
      <c r="B53" s="350"/>
      <c r="C53" s="67"/>
      <c r="D53" s="25"/>
      <c r="E53" s="356"/>
      <c r="F53" s="357"/>
      <c r="G53" s="358"/>
      <c r="H53" s="26"/>
      <c r="I53" s="322"/>
      <c r="J53" s="32"/>
    </row>
    <row r="54" spans="1:10" s="33" customFormat="1" ht="11.25" customHeight="1" x14ac:dyDescent="0.2">
      <c r="A54" s="281"/>
      <c r="B54" s="350"/>
      <c r="C54" s="27"/>
      <c r="D54" s="28"/>
      <c r="E54" s="356"/>
      <c r="F54" s="357"/>
      <c r="G54" s="358"/>
      <c r="H54" s="26"/>
      <c r="I54" s="323"/>
      <c r="J54" s="32"/>
    </row>
    <row r="55" spans="1:10" s="33" customFormat="1" ht="11.25" customHeight="1" thickBot="1" x14ac:dyDescent="0.25">
      <c r="A55" s="282"/>
      <c r="B55" s="351"/>
      <c r="C55" s="64"/>
      <c r="D55" s="30"/>
      <c r="E55" s="334"/>
      <c r="F55" s="335"/>
      <c r="G55" s="336"/>
      <c r="H55" s="31"/>
      <c r="I55" s="324"/>
      <c r="J55" s="32"/>
    </row>
    <row r="56" spans="1:10" s="33" customFormat="1" ht="11.25" customHeight="1" thickTop="1" x14ac:dyDescent="0.2">
      <c r="A56" s="277">
        <f>A51+1</f>
        <v>45178</v>
      </c>
      <c r="B56" s="352"/>
      <c r="C56" s="215"/>
      <c r="D56" s="249"/>
      <c r="E56" s="620"/>
      <c r="F56" s="621"/>
      <c r="G56" s="622"/>
      <c r="H56" s="193"/>
      <c r="I56" s="3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77"/>
      <c r="B57" s="352"/>
      <c r="C57" s="195"/>
      <c r="D57" s="249"/>
      <c r="E57" s="292"/>
      <c r="F57" s="293"/>
      <c r="G57" s="294"/>
      <c r="H57" s="193"/>
      <c r="I57" s="322"/>
      <c r="J57" s="32"/>
    </row>
    <row r="58" spans="1:10" s="33" customFormat="1" ht="11.25" customHeight="1" x14ac:dyDescent="0.2">
      <c r="A58" s="277"/>
      <c r="B58" s="352"/>
      <c r="C58" s="204"/>
      <c r="D58" s="249"/>
      <c r="E58" s="292"/>
      <c r="F58" s="293"/>
      <c r="G58" s="294"/>
      <c r="H58" s="193"/>
      <c r="I58" s="322"/>
      <c r="J58" s="32"/>
    </row>
    <row r="59" spans="1:10" s="33" customFormat="1" ht="11.25" customHeight="1" x14ac:dyDescent="0.2">
      <c r="A59" s="278"/>
      <c r="B59" s="352"/>
      <c r="C59" s="195"/>
      <c r="D59" s="194"/>
      <c r="E59" s="292"/>
      <c r="F59" s="293"/>
      <c r="G59" s="294"/>
      <c r="H59" s="193"/>
      <c r="I59" s="323"/>
      <c r="J59" s="32"/>
    </row>
    <row r="60" spans="1:10" s="33" customFormat="1" ht="11.25" customHeight="1" thickBot="1" x14ac:dyDescent="0.25">
      <c r="A60" s="279"/>
      <c r="B60" s="353"/>
      <c r="C60" s="216"/>
      <c r="D60" s="252"/>
      <c r="E60" s="295"/>
      <c r="F60" s="296"/>
      <c r="G60" s="297"/>
      <c r="H60" s="253"/>
      <c r="I60" s="324"/>
      <c r="J60" s="32"/>
    </row>
    <row r="61" spans="1:10" s="33" customFormat="1" ht="11.25" customHeight="1" thickTop="1" x14ac:dyDescent="0.2">
      <c r="A61" s="277">
        <f>A56+1</f>
        <v>45179</v>
      </c>
      <c r="B61" s="352"/>
      <c r="C61" s="215"/>
      <c r="D61" s="249"/>
      <c r="E61" s="620"/>
      <c r="F61" s="621"/>
      <c r="G61" s="622"/>
      <c r="H61" s="193"/>
      <c r="I61" s="322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77"/>
      <c r="B62" s="352"/>
      <c r="C62" s="195"/>
      <c r="D62" s="249"/>
      <c r="E62" s="292"/>
      <c r="F62" s="293"/>
      <c r="G62" s="294"/>
      <c r="H62" s="193"/>
      <c r="I62" s="322"/>
      <c r="J62" s="32"/>
    </row>
    <row r="63" spans="1:10" s="33" customFormat="1" ht="11.25" customHeight="1" x14ac:dyDescent="0.2">
      <c r="A63" s="277"/>
      <c r="B63" s="352"/>
      <c r="C63" s="204"/>
      <c r="D63" s="249"/>
      <c r="E63" s="292"/>
      <c r="F63" s="293"/>
      <c r="G63" s="294"/>
      <c r="H63" s="193"/>
      <c r="I63" s="322"/>
      <c r="J63" s="32"/>
    </row>
    <row r="64" spans="1:10" s="33" customFormat="1" ht="11.25" customHeight="1" x14ac:dyDescent="0.2">
      <c r="A64" s="278"/>
      <c r="B64" s="352"/>
      <c r="C64" s="195"/>
      <c r="D64" s="194"/>
      <c r="E64" s="292"/>
      <c r="F64" s="293"/>
      <c r="G64" s="294"/>
      <c r="H64" s="193"/>
      <c r="I64" s="323"/>
      <c r="J64" s="32"/>
    </row>
    <row r="65" spans="1:10" s="33" customFormat="1" ht="11.25" customHeight="1" thickBot="1" x14ac:dyDescent="0.25">
      <c r="A65" s="279"/>
      <c r="B65" s="353"/>
      <c r="C65" s="216"/>
      <c r="D65" s="252"/>
      <c r="E65" s="295"/>
      <c r="F65" s="296"/>
      <c r="G65" s="297"/>
      <c r="H65" s="253"/>
      <c r="I65" s="324"/>
      <c r="J65" s="32"/>
    </row>
    <row r="66" spans="1:10" s="33" customFormat="1" ht="11.25" customHeight="1" thickTop="1" x14ac:dyDescent="0.2">
      <c r="A66" s="280">
        <f>A61+1</f>
        <v>45180</v>
      </c>
      <c r="B66" s="364"/>
      <c r="C66" s="276"/>
      <c r="D66" s="233"/>
      <c r="E66" s="623"/>
      <c r="F66" s="624"/>
      <c r="G66" s="625"/>
      <c r="H66" s="234"/>
      <c r="I66" s="322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0"/>
      <c r="B67" s="364"/>
      <c r="C67" s="236"/>
      <c r="D67" s="233"/>
      <c r="E67" s="319"/>
      <c r="F67" s="320"/>
      <c r="G67" s="321"/>
      <c r="H67" s="234"/>
      <c r="I67" s="322"/>
      <c r="J67" s="32"/>
    </row>
    <row r="68" spans="1:10" s="33" customFormat="1" ht="11.25" customHeight="1" x14ac:dyDescent="0.2">
      <c r="A68" s="280"/>
      <c r="B68" s="364"/>
      <c r="C68" s="264"/>
      <c r="D68" s="233"/>
      <c r="E68" s="319"/>
      <c r="F68" s="320"/>
      <c r="G68" s="321"/>
      <c r="H68" s="234"/>
      <c r="I68" s="322"/>
      <c r="J68" s="32"/>
    </row>
    <row r="69" spans="1:10" s="33" customFormat="1" ht="11.25" customHeight="1" x14ac:dyDescent="0.2">
      <c r="A69" s="281"/>
      <c r="B69" s="364"/>
      <c r="C69" s="236"/>
      <c r="D69" s="237"/>
      <c r="E69" s="319"/>
      <c r="F69" s="320"/>
      <c r="G69" s="321"/>
      <c r="H69" s="234"/>
      <c r="I69" s="323"/>
      <c r="J69" s="32"/>
    </row>
    <row r="70" spans="1:10" s="33" customFormat="1" ht="11.25" customHeight="1" thickBot="1" x14ac:dyDescent="0.25">
      <c r="A70" s="282"/>
      <c r="B70" s="365"/>
      <c r="C70" s="265"/>
      <c r="D70" s="239"/>
      <c r="E70" s="307"/>
      <c r="F70" s="308"/>
      <c r="G70" s="309"/>
      <c r="H70" s="240"/>
      <c r="I70" s="324"/>
      <c r="J70" s="32"/>
    </row>
    <row r="71" spans="1:10" s="33" customFormat="1" ht="11.25" customHeight="1" thickTop="1" x14ac:dyDescent="0.2">
      <c r="A71" s="280">
        <f>A66+1</f>
        <v>45181</v>
      </c>
      <c r="B71" s="364"/>
      <c r="C71" s="276"/>
      <c r="D71" s="233"/>
      <c r="E71" s="623"/>
      <c r="F71" s="624"/>
      <c r="G71" s="625"/>
      <c r="H71" s="234"/>
      <c r="I71" s="322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0"/>
      <c r="B72" s="364"/>
      <c r="C72" s="236"/>
      <c r="D72" s="233"/>
      <c r="E72" s="319"/>
      <c r="F72" s="320"/>
      <c r="G72" s="321"/>
      <c r="H72" s="234"/>
      <c r="I72" s="322"/>
      <c r="J72" s="32"/>
    </row>
    <row r="73" spans="1:10" s="33" customFormat="1" ht="11.25" customHeight="1" x14ac:dyDescent="0.2">
      <c r="A73" s="280"/>
      <c r="B73" s="364"/>
      <c r="C73" s="264"/>
      <c r="D73" s="233"/>
      <c r="E73" s="319"/>
      <c r="F73" s="320"/>
      <c r="G73" s="321"/>
      <c r="H73" s="234"/>
      <c r="I73" s="322"/>
      <c r="J73" s="32"/>
    </row>
    <row r="74" spans="1:10" s="33" customFormat="1" ht="11.25" customHeight="1" x14ac:dyDescent="0.2">
      <c r="A74" s="281"/>
      <c r="B74" s="364"/>
      <c r="C74" s="236"/>
      <c r="D74" s="237"/>
      <c r="E74" s="319"/>
      <c r="F74" s="320"/>
      <c r="G74" s="321"/>
      <c r="H74" s="234"/>
      <c r="I74" s="323"/>
      <c r="J74" s="32"/>
    </row>
    <row r="75" spans="1:10" s="33" customFormat="1" ht="11.25" customHeight="1" thickBot="1" x14ac:dyDescent="0.25">
      <c r="A75" s="282"/>
      <c r="B75" s="365"/>
      <c r="C75" s="265"/>
      <c r="D75" s="239"/>
      <c r="E75" s="307"/>
      <c r="F75" s="308"/>
      <c r="G75" s="309"/>
      <c r="H75" s="240"/>
      <c r="I75" s="324"/>
      <c r="J75" s="32"/>
    </row>
    <row r="76" spans="1:10" s="33" customFormat="1" ht="11.25" customHeight="1" thickTop="1" x14ac:dyDescent="0.2">
      <c r="A76" s="280">
        <f>A71+1</f>
        <v>45182</v>
      </c>
      <c r="B76" s="350"/>
      <c r="C76" s="276"/>
      <c r="D76" s="25"/>
      <c r="E76" s="464"/>
      <c r="F76" s="465"/>
      <c r="G76" s="466"/>
      <c r="H76" s="26"/>
      <c r="I76" s="328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0"/>
      <c r="B77" s="350"/>
      <c r="C77" s="27"/>
      <c r="D77" s="25"/>
      <c r="E77" s="356"/>
      <c r="F77" s="357"/>
      <c r="G77" s="358"/>
      <c r="H77" s="26"/>
      <c r="I77" s="328"/>
      <c r="J77" s="32"/>
    </row>
    <row r="78" spans="1:10" s="33" customFormat="1" ht="11.25" customHeight="1" x14ac:dyDescent="0.2">
      <c r="A78" s="280"/>
      <c r="B78" s="350"/>
      <c r="C78" s="67"/>
      <c r="D78" s="25"/>
      <c r="E78" s="356"/>
      <c r="F78" s="357"/>
      <c r="G78" s="358"/>
      <c r="H78" s="26"/>
      <c r="I78" s="328"/>
      <c r="J78" s="32"/>
    </row>
    <row r="79" spans="1:10" s="33" customFormat="1" ht="11.25" customHeight="1" x14ac:dyDescent="0.2">
      <c r="A79" s="281"/>
      <c r="B79" s="350"/>
      <c r="C79" s="27"/>
      <c r="D79" s="28"/>
      <c r="E79" s="356"/>
      <c r="F79" s="357"/>
      <c r="G79" s="358"/>
      <c r="H79" s="26"/>
      <c r="I79" s="329"/>
      <c r="J79" s="32"/>
    </row>
    <row r="80" spans="1:10" s="33" customFormat="1" ht="11.25" customHeight="1" thickBot="1" x14ac:dyDescent="0.25">
      <c r="A80" s="282"/>
      <c r="B80" s="351"/>
      <c r="C80" s="64"/>
      <c r="D80" s="30"/>
      <c r="E80" s="334"/>
      <c r="F80" s="335"/>
      <c r="G80" s="336"/>
      <c r="H80" s="31"/>
      <c r="I80" s="330"/>
      <c r="J80" s="37"/>
    </row>
    <row r="81" spans="1:10" s="33" customFormat="1" ht="11.25" customHeight="1" thickTop="1" x14ac:dyDescent="0.2">
      <c r="A81" s="280">
        <f>A76+1</f>
        <v>45183</v>
      </c>
      <c r="B81" s="350"/>
      <c r="C81" s="276"/>
      <c r="D81" s="25"/>
      <c r="E81" s="464"/>
      <c r="F81" s="465"/>
      <c r="G81" s="466"/>
      <c r="H81" s="26"/>
      <c r="I81" s="328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0"/>
      <c r="B82" s="350"/>
      <c r="C82" s="27"/>
      <c r="D82" s="25"/>
      <c r="E82" s="356"/>
      <c r="F82" s="357"/>
      <c r="G82" s="358"/>
      <c r="H82" s="26"/>
      <c r="I82" s="328"/>
      <c r="J82" s="37"/>
    </row>
    <row r="83" spans="1:10" s="33" customFormat="1" ht="11.25" customHeight="1" x14ac:dyDescent="0.2">
      <c r="A83" s="280"/>
      <c r="B83" s="350"/>
      <c r="C83" s="67"/>
      <c r="D83" s="25"/>
      <c r="E83" s="356"/>
      <c r="F83" s="357"/>
      <c r="G83" s="358"/>
      <c r="H83" s="26"/>
      <c r="I83" s="328"/>
      <c r="J83" s="37"/>
    </row>
    <row r="84" spans="1:10" s="33" customFormat="1" ht="11.25" customHeight="1" x14ac:dyDescent="0.2">
      <c r="A84" s="281"/>
      <c r="B84" s="350"/>
      <c r="C84" s="27"/>
      <c r="D84" s="28"/>
      <c r="E84" s="356"/>
      <c r="F84" s="357"/>
      <c r="G84" s="358"/>
      <c r="H84" s="26"/>
      <c r="I84" s="329"/>
      <c r="J84" s="37"/>
    </row>
    <row r="85" spans="1:10" s="33" customFormat="1" ht="11.25" customHeight="1" thickBot="1" x14ac:dyDescent="0.25">
      <c r="A85" s="282"/>
      <c r="B85" s="351"/>
      <c r="C85" s="64"/>
      <c r="D85" s="30"/>
      <c r="E85" s="334"/>
      <c r="F85" s="335"/>
      <c r="G85" s="336"/>
      <c r="H85" s="31"/>
      <c r="I85" s="330"/>
      <c r="J85" s="37"/>
    </row>
    <row r="86" spans="1:10" s="33" customFormat="1" ht="11.25" customHeight="1" thickTop="1" x14ac:dyDescent="0.2">
      <c r="A86" s="232"/>
      <c r="B86" s="219"/>
      <c r="C86" s="276"/>
      <c r="D86" s="68"/>
      <c r="E86" s="464"/>
      <c r="F86" s="465"/>
      <c r="G86" s="466"/>
      <c r="H86" s="186"/>
      <c r="I86" s="192"/>
      <c r="J86" s="37"/>
    </row>
    <row r="87" spans="1:10" s="33" customFormat="1" ht="11.25" customHeight="1" x14ac:dyDescent="0.2">
      <c r="A87" s="280">
        <f>A81+1</f>
        <v>45184</v>
      </c>
      <c r="B87" s="350"/>
      <c r="C87" s="27"/>
      <c r="D87" s="25"/>
      <c r="E87" s="356"/>
      <c r="F87" s="357"/>
      <c r="G87" s="358"/>
      <c r="H87" s="26"/>
      <c r="I87" s="322">
        <f>IF(B87&lt;&gt;"",0,IF(SUM(H87:H90)&gt;0.416666666666666,0.416666666666666,SUM(H87:H90)))</f>
        <v>0</v>
      </c>
      <c r="J87" s="37"/>
    </row>
    <row r="88" spans="1:10" s="33" customFormat="1" ht="11.25" customHeight="1" x14ac:dyDescent="0.2">
      <c r="A88" s="280"/>
      <c r="B88" s="350"/>
      <c r="C88" s="67"/>
      <c r="D88" s="25"/>
      <c r="E88" s="356"/>
      <c r="F88" s="357"/>
      <c r="G88" s="358"/>
      <c r="H88" s="26"/>
      <c r="I88" s="322"/>
      <c r="J88" s="37"/>
    </row>
    <row r="89" spans="1:10" s="33" customFormat="1" ht="11.25" customHeight="1" x14ac:dyDescent="0.2">
      <c r="A89" s="281"/>
      <c r="B89" s="350"/>
      <c r="C89" s="27"/>
      <c r="D89" s="28"/>
      <c r="E89" s="356"/>
      <c r="F89" s="357"/>
      <c r="G89" s="358"/>
      <c r="H89" s="26"/>
      <c r="I89" s="323"/>
      <c r="J89" s="37"/>
    </row>
    <row r="90" spans="1:10" s="33" customFormat="1" ht="11.25" customHeight="1" thickBot="1" x14ac:dyDescent="0.25">
      <c r="A90" s="282"/>
      <c r="B90" s="351"/>
      <c r="C90" s="64"/>
      <c r="D90" s="30"/>
      <c r="E90" s="334"/>
      <c r="F90" s="335"/>
      <c r="G90" s="336"/>
      <c r="H90" s="31"/>
      <c r="I90" s="324"/>
      <c r="J90" s="37"/>
    </row>
    <row r="91" spans="1:10" s="33" customFormat="1" ht="11.25" customHeight="1" thickTop="1" x14ac:dyDescent="0.2">
      <c r="A91" s="277">
        <f>A87+1</f>
        <v>45185</v>
      </c>
      <c r="B91" s="352"/>
      <c r="C91" s="215"/>
      <c r="D91" s="249"/>
      <c r="E91" s="620"/>
      <c r="F91" s="621"/>
      <c r="G91" s="622"/>
      <c r="H91" s="193"/>
      <c r="I91" s="322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77"/>
      <c r="B92" s="352"/>
      <c r="C92" s="195"/>
      <c r="D92" s="249"/>
      <c r="E92" s="292"/>
      <c r="F92" s="293"/>
      <c r="G92" s="294"/>
      <c r="H92" s="193"/>
      <c r="I92" s="322"/>
      <c r="J92" s="37"/>
    </row>
    <row r="93" spans="1:10" s="33" customFormat="1" ht="11.25" customHeight="1" x14ac:dyDescent="0.2">
      <c r="A93" s="277"/>
      <c r="B93" s="352"/>
      <c r="C93" s="204"/>
      <c r="D93" s="249"/>
      <c r="E93" s="292"/>
      <c r="F93" s="293"/>
      <c r="G93" s="294"/>
      <c r="H93" s="193"/>
      <c r="I93" s="322"/>
      <c r="J93" s="37"/>
    </row>
    <row r="94" spans="1:10" s="33" customFormat="1" ht="11.25" customHeight="1" x14ac:dyDescent="0.2">
      <c r="A94" s="278"/>
      <c r="B94" s="352"/>
      <c r="C94" s="195"/>
      <c r="D94" s="194"/>
      <c r="E94" s="292"/>
      <c r="F94" s="293"/>
      <c r="G94" s="294"/>
      <c r="H94" s="193"/>
      <c r="I94" s="323"/>
      <c r="J94" s="37"/>
    </row>
    <row r="95" spans="1:10" s="33" customFormat="1" ht="11.25" customHeight="1" thickBot="1" x14ac:dyDescent="0.25">
      <c r="A95" s="279"/>
      <c r="B95" s="353"/>
      <c r="C95" s="216"/>
      <c r="D95" s="252"/>
      <c r="E95" s="295"/>
      <c r="F95" s="296"/>
      <c r="G95" s="297"/>
      <c r="H95" s="253"/>
      <c r="I95" s="324"/>
      <c r="J95" s="37"/>
    </row>
    <row r="96" spans="1:10" s="33" customFormat="1" ht="11.25" customHeight="1" thickTop="1" x14ac:dyDescent="0.2">
      <c r="A96" s="277">
        <f>A91+1</f>
        <v>45186</v>
      </c>
      <c r="B96" s="352"/>
      <c r="C96" s="215"/>
      <c r="D96" s="249"/>
      <c r="E96" s="620"/>
      <c r="F96" s="621"/>
      <c r="G96" s="622"/>
      <c r="H96" s="193"/>
      <c r="I96" s="3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77"/>
      <c r="B97" s="352"/>
      <c r="C97" s="195"/>
      <c r="D97" s="249"/>
      <c r="E97" s="292"/>
      <c r="F97" s="293"/>
      <c r="G97" s="294"/>
      <c r="H97" s="193"/>
      <c r="I97" s="322"/>
      <c r="J97" s="37"/>
    </row>
    <row r="98" spans="1:10" s="33" customFormat="1" ht="11.25" customHeight="1" x14ac:dyDescent="0.2">
      <c r="A98" s="277"/>
      <c r="B98" s="352"/>
      <c r="C98" s="204"/>
      <c r="D98" s="249"/>
      <c r="E98" s="292"/>
      <c r="F98" s="293"/>
      <c r="G98" s="294"/>
      <c r="H98" s="193"/>
      <c r="I98" s="322"/>
      <c r="J98" s="37"/>
    </row>
    <row r="99" spans="1:10" s="33" customFormat="1" ht="11.25" customHeight="1" x14ac:dyDescent="0.2">
      <c r="A99" s="278"/>
      <c r="B99" s="352"/>
      <c r="C99" s="195"/>
      <c r="D99" s="194"/>
      <c r="E99" s="292"/>
      <c r="F99" s="293"/>
      <c r="G99" s="294"/>
      <c r="H99" s="193"/>
      <c r="I99" s="323"/>
      <c r="J99" s="37"/>
    </row>
    <row r="100" spans="1:10" s="33" customFormat="1" ht="11.25" customHeight="1" thickBot="1" x14ac:dyDescent="0.25">
      <c r="A100" s="279"/>
      <c r="B100" s="353"/>
      <c r="C100" s="216"/>
      <c r="D100" s="252"/>
      <c r="E100" s="295"/>
      <c r="F100" s="296"/>
      <c r="G100" s="297"/>
      <c r="H100" s="253"/>
      <c r="I100" s="324"/>
      <c r="J100" s="37"/>
    </row>
    <row r="101" spans="1:10" s="33" customFormat="1" ht="11.25" customHeight="1" thickTop="1" x14ac:dyDescent="0.2">
      <c r="A101" s="280">
        <f>A96+1</f>
        <v>45187</v>
      </c>
      <c r="B101" s="364"/>
      <c r="C101" s="276"/>
      <c r="D101" s="233"/>
      <c r="E101" s="623"/>
      <c r="F101" s="624"/>
      <c r="G101" s="625"/>
      <c r="H101" s="234"/>
      <c r="I101" s="3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0"/>
      <c r="B102" s="364"/>
      <c r="C102" s="236"/>
      <c r="D102" s="233"/>
      <c r="E102" s="319"/>
      <c r="F102" s="320"/>
      <c r="G102" s="321"/>
      <c r="H102" s="234"/>
      <c r="I102" s="322"/>
      <c r="J102" s="37"/>
    </row>
    <row r="103" spans="1:10" s="33" customFormat="1" ht="11.25" customHeight="1" x14ac:dyDescent="0.2">
      <c r="A103" s="280"/>
      <c r="B103" s="364"/>
      <c r="C103" s="264"/>
      <c r="D103" s="233"/>
      <c r="E103" s="319"/>
      <c r="F103" s="320"/>
      <c r="G103" s="321"/>
      <c r="H103" s="234"/>
      <c r="I103" s="322"/>
      <c r="J103" s="37"/>
    </row>
    <row r="104" spans="1:10" s="33" customFormat="1" ht="11.25" customHeight="1" x14ac:dyDescent="0.2">
      <c r="A104" s="281"/>
      <c r="B104" s="364"/>
      <c r="C104" s="236"/>
      <c r="D104" s="237"/>
      <c r="E104" s="319"/>
      <c r="F104" s="320"/>
      <c r="G104" s="321"/>
      <c r="H104" s="234"/>
      <c r="I104" s="323"/>
      <c r="J104" s="37"/>
    </row>
    <row r="105" spans="1:10" s="33" customFormat="1" ht="11.25" customHeight="1" thickBot="1" x14ac:dyDescent="0.25">
      <c r="A105" s="282"/>
      <c r="B105" s="365"/>
      <c r="C105" s="265"/>
      <c r="D105" s="239"/>
      <c r="E105" s="307"/>
      <c r="F105" s="308"/>
      <c r="G105" s="309"/>
      <c r="H105" s="240"/>
      <c r="I105" s="324"/>
      <c r="J105" s="37"/>
    </row>
    <row r="106" spans="1:10" s="33" customFormat="1" ht="11.25" customHeight="1" thickTop="1" x14ac:dyDescent="0.2">
      <c r="A106" s="280">
        <f>A101+1</f>
        <v>45188</v>
      </c>
      <c r="B106" s="364"/>
      <c r="C106" s="276"/>
      <c r="D106" s="233"/>
      <c r="E106" s="623"/>
      <c r="F106" s="624"/>
      <c r="G106" s="625"/>
      <c r="H106" s="234"/>
      <c r="I106" s="3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0"/>
      <c r="B107" s="364"/>
      <c r="C107" s="236"/>
      <c r="D107" s="233"/>
      <c r="E107" s="319"/>
      <c r="F107" s="320"/>
      <c r="G107" s="321"/>
      <c r="H107" s="234"/>
      <c r="I107" s="322"/>
      <c r="J107" s="32"/>
    </row>
    <row r="108" spans="1:10" s="33" customFormat="1" ht="11.25" customHeight="1" x14ac:dyDescent="0.2">
      <c r="A108" s="280"/>
      <c r="B108" s="364"/>
      <c r="C108" s="264"/>
      <c r="D108" s="233"/>
      <c r="E108" s="319"/>
      <c r="F108" s="320"/>
      <c r="G108" s="321"/>
      <c r="H108" s="234"/>
      <c r="I108" s="322"/>
      <c r="J108" s="32"/>
    </row>
    <row r="109" spans="1:10" s="33" customFormat="1" ht="11.25" customHeight="1" x14ac:dyDescent="0.2">
      <c r="A109" s="281"/>
      <c r="B109" s="364"/>
      <c r="C109" s="236"/>
      <c r="D109" s="237"/>
      <c r="E109" s="319"/>
      <c r="F109" s="320"/>
      <c r="G109" s="321"/>
      <c r="H109" s="234"/>
      <c r="I109" s="323"/>
      <c r="J109" s="32"/>
    </row>
    <row r="110" spans="1:10" s="33" customFormat="1" ht="11.25" customHeight="1" thickBot="1" x14ac:dyDescent="0.25">
      <c r="A110" s="282"/>
      <c r="B110" s="365"/>
      <c r="C110" s="265"/>
      <c r="D110" s="239"/>
      <c r="E110" s="307"/>
      <c r="F110" s="308"/>
      <c r="G110" s="309"/>
      <c r="H110" s="240"/>
      <c r="I110" s="324"/>
      <c r="J110" s="32"/>
    </row>
    <row r="111" spans="1:10" s="33" customFormat="1" ht="11.25" customHeight="1" thickTop="1" x14ac:dyDescent="0.2">
      <c r="A111" s="280">
        <f>A106+1</f>
        <v>45189</v>
      </c>
      <c r="B111" s="350"/>
      <c r="C111" s="276"/>
      <c r="D111" s="25"/>
      <c r="E111" s="464"/>
      <c r="F111" s="465"/>
      <c r="G111" s="466"/>
      <c r="H111" s="26"/>
      <c r="I111" s="328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0"/>
      <c r="B112" s="350"/>
      <c r="C112" s="27"/>
      <c r="D112" s="25"/>
      <c r="E112" s="356"/>
      <c r="F112" s="357"/>
      <c r="G112" s="358"/>
      <c r="H112" s="26"/>
      <c r="I112" s="328"/>
      <c r="J112" s="32"/>
    </row>
    <row r="113" spans="1:10" s="33" customFormat="1" ht="11.25" customHeight="1" x14ac:dyDescent="0.2">
      <c r="A113" s="280"/>
      <c r="B113" s="350"/>
      <c r="C113" s="67"/>
      <c r="D113" s="25"/>
      <c r="E113" s="356"/>
      <c r="F113" s="357"/>
      <c r="G113" s="358"/>
      <c r="H113" s="26"/>
      <c r="I113" s="328"/>
      <c r="J113" s="32"/>
    </row>
    <row r="114" spans="1:10" s="33" customFormat="1" ht="11.25" customHeight="1" x14ac:dyDescent="0.2">
      <c r="A114" s="281"/>
      <c r="B114" s="350"/>
      <c r="C114" s="27"/>
      <c r="D114" s="28"/>
      <c r="E114" s="356"/>
      <c r="F114" s="357"/>
      <c r="G114" s="358"/>
      <c r="H114" s="26"/>
      <c r="I114" s="329"/>
      <c r="J114" s="32"/>
    </row>
    <row r="115" spans="1:10" s="33" customFormat="1" ht="11.25" customHeight="1" thickBot="1" x14ac:dyDescent="0.25">
      <c r="A115" s="282"/>
      <c r="B115" s="351"/>
      <c r="C115" s="64"/>
      <c r="D115" s="30"/>
      <c r="E115" s="334"/>
      <c r="F115" s="335"/>
      <c r="G115" s="336"/>
      <c r="H115" s="31"/>
      <c r="I115" s="330"/>
      <c r="J115" s="32"/>
    </row>
    <row r="116" spans="1:10" s="33" customFormat="1" ht="11.25" customHeight="1" thickTop="1" x14ac:dyDescent="0.2">
      <c r="A116" s="280">
        <f>A111+1</f>
        <v>45190</v>
      </c>
      <c r="B116" s="350"/>
      <c r="C116" s="276"/>
      <c r="D116" s="25"/>
      <c r="E116" s="464"/>
      <c r="F116" s="465"/>
      <c r="G116" s="466"/>
      <c r="H116" s="26"/>
      <c r="I116" s="328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0"/>
      <c r="B117" s="350"/>
      <c r="C117" s="27"/>
      <c r="D117" s="25"/>
      <c r="E117" s="356"/>
      <c r="F117" s="357"/>
      <c r="G117" s="358"/>
      <c r="H117" s="26"/>
      <c r="I117" s="328"/>
      <c r="J117" s="32"/>
    </row>
    <row r="118" spans="1:10" s="33" customFormat="1" ht="11.25" customHeight="1" x14ac:dyDescent="0.2">
      <c r="A118" s="280"/>
      <c r="B118" s="350"/>
      <c r="C118" s="67"/>
      <c r="D118" s="25"/>
      <c r="E118" s="356"/>
      <c r="F118" s="357"/>
      <c r="G118" s="358"/>
      <c r="H118" s="26"/>
      <c r="I118" s="328"/>
      <c r="J118" s="32"/>
    </row>
    <row r="119" spans="1:10" s="33" customFormat="1" ht="11.25" customHeight="1" x14ac:dyDescent="0.2">
      <c r="A119" s="281"/>
      <c r="B119" s="350"/>
      <c r="C119" s="27"/>
      <c r="D119" s="28"/>
      <c r="E119" s="356"/>
      <c r="F119" s="357"/>
      <c r="G119" s="358"/>
      <c r="H119" s="26"/>
      <c r="I119" s="329"/>
      <c r="J119" s="32"/>
    </row>
    <row r="120" spans="1:10" s="33" customFormat="1" ht="11.25" customHeight="1" thickBot="1" x14ac:dyDescent="0.25">
      <c r="A120" s="282"/>
      <c r="B120" s="351"/>
      <c r="C120" s="64"/>
      <c r="D120" s="30"/>
      <c r="E120" s="334"/>
      <c r="F120" s="335"/>
      <c r="G120" s="336"/>
      <c r="H120" s="31"/>
      <c r="I120" s="330"/>
      <c r="J120" s="32"/>
    </row>
    <row r="121" spans="1:10" s="33" customFormat="1" ht="11.25" customHeight="1" thickTop="1" x14ac:dyDescent="0.2">
      <c r="A121" s="280">
        <f>A116+1</f>
        <v>45191</v>
      </c>
      <c r="B121" s="350"/>
      <c r="C121" s="276"/>
      <c r="D121" s="25"/>
      <c r="E121" s="464"/>
      <c r="F121" s="465"/>
      <c r="G121" s="466"/>
      <c r="H121" s="26"/>
      <c r="I121" s="3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0"/>
      <c r="B122" s="350"/>
      <c r="C122" s="27"/>
      <c r="D122" s="25"/>
      <c r="E122" s="356"/>
      <c r="F122" s="357"/>
      <c r="G122" s="358"/>
      <c r="H122" s="26"/>
      <c r="I122" s="322"/>
      <c r="J122" s="32"/>
    </row>
    <row r="123" spans="1:10" s="33" customFormat="1" ht="11.25" customHeight="1" x14ac:dyDescent="0.2">
      <c r="A123" s="280"/>
      <c r="B123" s="350"/>
      <c r="C123" s="67"/>
      <c r="D123" s="25"/>
      <c r="E123" s="356"/>
      <c r="F123" s="357"/>
      <c r="G123" s="358"/>
      <c r="H123" s="26"/>
      <c r="I123" s="322"/>
      <c r="J123" s="32"/>
    </row>
    <row r="124" spans="1:10" s="33" customFormat="1" ht="11.25" customHeight="1" x14ac:dyDescent="0.2">
      <c r="A124" s="281"/>
      <c r="B124" s="350"/>
      <c r="C124" s="27"/>
      <c r="D124" s="28"/>
      <c r="E124" s="356"/>
      <c r="F124" s="357"/>
      <c r="G124" s="358"/>
      <c r="H124" s="26"/>
      <c r="I124" s="323"/>
      <c r="J124" s="32"/>
    </row>
    <row r="125" spans="1:10" s="33" customFormat="1" ht="11.25" customHeight="1" thickBot="1" x14ac:dyDescent="0.25">
      <c r="A125" s="282"/>
      <c r="B125" s="351"/>
      <c r="C125" s="64"/>
      <c r="D125" s="30"/>
      <c r="E125" s="334"/>
      <c r="F125" s="335"/>
      <c r="G125" s="336"/>
      <c r="H125" s="31"/>
      <c r="I125" s="324"/>
      <c r="J125" s="32"/>
    </row>
    <row r="126" spans="1:10" s="33" customFormat="1" ht="11.25" customHeight="1" thickTop="1" x14ac:dyDescent="0.2">
      <c r="A126" s="277">
        <f>A121+1</f>
        <v>45192</v>
      </c>
      <c r="B126" s="352"/>
      <c r="C126" s="215"/>
      <c r="D126" s="249"/>
      <c r="E126" s="620"/>
      <c r="F126" s="621"/>
      <c r="G126" s="622"/>
      <c r="H126" s="193"/>
      <c r="I126" s="322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77"/>
      <c r="B127" s="352"/>
      <c r="C127" s="195"/>
      <c r="D127" s="249"/>
      <c r="E127" s="292"/>
      <c r="F127" s="293"/>
      <c r="G127" s="294"/>
      <c r="H127" s="193"/>
      <c r="I127" s="322"/>
      <c r="J127" s="32"/>
    </row>
    <row r="128" spans="1:10" s="33" customFormat="1" ht="11.25" customHeight="1" x14ac:dyDescent="0.2">
      <c r="A128" s="277"/>
      <c r="B128" s="352"/>
      <c r="C128" s="204"/>
      <c r="D128" s="249"/>
      <c r="E128" s="292"/>
      <c r="F128" s="293"/>
      <c r="G128" s="294"/>
      <c r="H128" s="193"/>
      <c r="I128" s="322"/>
      <c r="J128" s="32"/>
    </row>
    <row r="129" spans="1:10" s="33" customFormat="1" ht="11.25" customHeight="1" x14ac:dyDescent="0.2">
      <c r="A129" s="278"/>
      <c r="B129" s="352"/>
      <c r="C129" s="195"/>
      <c r="D129" s="194"/>
      <c r="E129" s="292"/>
      <c r="F129" s="293"/>
      <c r="G129" s="294"/>
      <c r="H129" s="193"/>
      <c r="I129" s="323"/>
      <c r="J129" s="32"/>
    </row>
    <row r="130" spans="1:10" s="33" customFormat="1" ht="11.25" customHeight="1" thickBot="1" x14ac:dyDescent="0.25">
      <c r="A130" s="279"/>
      <c r="B130" s="353"/>
      <c r="C130" s="216"/>
      <c r="D130" s="252"/>
      <c r="E130" s="295"/>
      <c r="F130" s="296"/>
      <c r="G130" s="297"/>
      <c r="H130" s="253"/>
      <c r="I130" s="324"/>
      <c r="J130" s="32"/>
    </row>
    <row r="131" spans="1:10" s="33" customFormat="1" ht="11.25" customHeight="1" thickTop="1" x14ac:dyDescent="0.2">
      <c r="A131" s="277">
        <f>A126+1</f>
        <v>45193</v>
      </c>
      <c r="B131" s="352"/>
      <c r="C131" s="215"/>
      <c r="D131" s="249"/>
      <c r="E131" s="620"/>
      <c r="F131" s="621"/>
      <c r="G131" s="622"/>
      <c r="H131" s="193"/>
      <c r="I131" s="322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77"/>
      <c r="B132" s="352"/>
      <c r="C132" s="195"/>
      <c r="D132" s="249"/>
      <c r="E132" s="292"/>
      <c r="F132" s="293"/>
      <c r="G132" s="294"/>
      <c r="H132" s="193"/>
      <c r="I132" s="322"/>
      <c r="J132" s="32"/>
    </row>
    <row r="133" spans="1:10" s="33" customFormat="1" ht="11.25" customHeight="1" x14ac:dyDescent="0.2">
      <c r="A133" s="277"/>
      <c r="B133" s="352"/>
      <c r="C133" s="204"/>
      <c r="D133" s="249"/>
      <c r="E133" s="292"/>
      <c r="F133" s="293"/>
      <c r="G133" s="294"/>
      <c r="H133" s="193"/>
      <c r="I133" s="322"/>
      <c r="J133" s="32"/>
    </row>
    <row r="134" spans="1:10" s="33" customFormat="1" ht="11.25" customHeight="1" x14ac:dyDescent="0.2">
      <c r="A134" s="278"/>
      <c r="B134" s="352"/>
      <c r="C134" s="195"/>
      <c r="D134" s="194"/>
      <c r="E134" s="292"/>
      <c r="F134" s="293"/>
      <c r="G134" s="294"/>
      <c r="H134" s="193"/>
      <c r="I134" s="323"/>
      <c r="J134" s="32"/>
    </row>
    <row r="135" spans="1:10" s="33" customFormat="1" ht="11.25" customHeight="1" thickBot="1" x14ac:dyDescent="0.25">
      <c r="A135" s="279"/>
      <c r="B135" s="353"/>
      <c r="C135" s="216"/>
      <c r="D135" s="252"/>
      <c r="E135" s="295"/>
      <c r="F135" s="296"/>
      <c r="G135" s="297"/>
      <c r="H135" s="253"/>
      <c r="I135" s="324"/>
      <c r="J135" s="32"/>
    </row>
    <row r="136" spans="1:10" s="33" customFormat="1" ht="11.25" customHeight="1" thickTop="1" x14ac:dyDescent="0.2">
      <c r="A136" s="280">
        <f>A131+1</f>
        <v>45194</v>
      </c>
      <c r="B136" s="364"/>
      <c r="C136" s="276"/>
      <c r="D136" s="233"/>
      <c r="E136" s="623"/>
      <c r="F136" s="624"/>
      <c r="G136" s="625"/>
      <c r="H136" s="234"/>
      <c r="I136" s="493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0"/>
      <c r="B137" s="364"/>
      <c r="C137" s="236"/>
      <c r="D137" s="233"/>
      <c r="E137" s="319"/>
      <c r="F137" s="320"/>
      <c r="G137" s="321"/>
      <c r="H137" s="234"/>
      <c r="I137" s="493"/>
      <c r="J137" s="32"/>
    </row>
    <row r="138" spans="1:10" s="33" customFormat="1" ht="11.25" customHeight="1" x14ac:dyDescent="0.2">
      <c r="A138" s="280"/>
      <c r="B138" s="364"/>
      <c r="C138" s="264"/>
      <c r="D138" s="233"/>
      <c r="E138" s="319"/>
      <c r="F138" s="320"/>
      <c r="G138" s="321"/>
      <c r="H138" s="234"/>
      <c r="I138" s="493"/>
      <c r="J138" s="32"/>
    </row>
    <row r="139" spans="1:10" s="33" customFormat="1" ht="11.25" customHeight="1" x14ac:dyDescent="0.2">
      <c r="A139" s="281"/>
      <c r="B139" s="364"/>
      <c r="C139" s="236"/>
      <c r="D139" s="237"/>
      <c r="E139" s="319"/>
      <c r="F139" s="320"/>
      <c r="G139" s="321"/>
      <c r="H139" s="234"/>
      <c r="I139" s="494"/>
      <c r="J139" s="32"/>
    </row>
    <row r="140" spans="1:10" s="33" customFormat="1" ht="11.25" customHeight="1" thickBot="1" x14ac:dyDescent="0.25">
      <c r="A140" s="282"/>
      <c r="B140" s="365"/>
      <c r="C140" s="265"/>
      <c r="D140" s="239"/>
      <c r="E140" s="307"/>
      <c r="F140" s="308"/>
      <c r="G140" s="309"/>
      <c r="H140" s="240"/>
      <c r="I140" s="495"/>
      <c r="J140" s="32"/>
    </row>
    <row r="141" spans="1:10" s="33" customFormat="1" ht="11.25" customHeight="1" thickTop="1" x14ac:dyDescent="0.2">
      <c r="A141" s="280">
        <f>A136+1</f>
        <v>45195</v>
      </c>
      <c r="B141" s="364"/>
      <c r="C141" s="276"/>
      <c r="D141" s="233"/>
      <c r="E141" s="623"/>
      <c r="F141" s="624"/>
      <c r="G141" s="625"/>
      <c r="H141" s="234"/>
      <c r="I141" s="493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0"/>
      <c r="B142" s="364"/>
      <c r="C142" s="236"/>
      <c r="D142" s="233"/>
      <c r="E142" s="319"/>
      <c r="F142" s="320"/>
      <c r="G142" s="321"/>
      <c r="H142" s="234"/>
      <c r="I142" s="493"/>
      <c r="J142" s="32"/>
    </row>
    <row r="143" spans="1:10" s="33" customFormat="1" ht="11.25" customHeight="1" x14ac:dyDescent="0.2">
      <c r="A143" s="280"/>
      <c r="B143" s="364"/>
      <c r="C143" s="264"/>
      <c r="D143" s="233"/>
      <c r="E143" s="319"/>
      <c r="F143" s="320"/>
      <c r="G143" s="321"/>
      <c r="H143" s="234"/>
      <c r="I143" s="493"/>
      <c r="J143" s="32"/>
    </row>
    <row r="144" spans="1:10" s="33" customFormat="1" ht="11.25" customHeight="1" x14ac:dyDescent="0.2">
      <c r="A144" s="281"/>
      <c r="B144" s="364"/>
      <c r="C144" s="236"/>
      <c r="D144" s="237"/>
      <c r="E144" s="319"/>
      <c r="F144" s="320"/>
      <c r="G144" s="321"/>
      <c r="H144" s="234"/>
      <c r="I144" s="494"/>
      <c r="J144" s="32"/>
    </row>
    <row r="145" spans="1:10" s="33" customFormat="1" ht="11.25" customHeight="1" thickBot="1" x14ac:dyDescent="0.25">
      <c r="A145" s="282"/>
      <c r="B145" s="365"/>
      <c r="C145" s="265"/>
      <c r="D145" s="239"/>
      <c r="E145" s="307"/>
      <c r="F145" s="308"/>
      <c r="G145" s="309"/>
      <c r="H145" s="240"/>
      <c r="I145" s="495"/>
      <c r="J145" s="32"/>
    </row>
    <row r="146" spans="1:10" s="33" customFormat="1" ht="11.25" customHeight="1" thickTop="1" x14ac:dyDescent="0.2">
      <c r="A146" s="280">
        <f>A141+1</f>
        <v>45196</v>
      </c>
      <c r="B146" s="350"/>
      <c r="C146" s="276"/>
      <c r="D146" s="25"/>
      <c r="E146" s="464"/>
      <c r="F146" s="465"/>
      <c r="G146" s="466"/>
      <c r="H146" s="26"/>
      <c r="I146" s="328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0"/>
      <c r="B147" s="350"/>
      <c r="C147" s="27"/>
      <c r="D147" s="25"/>
      <c r="E147" s="356"/>
      <c r="F147" s="357"/>
      <c r="G147" s="358"/>
      <c r="H147" s="26"/>
      <c r="I147" s="328"/>
      <c r="J147" s="32"/>
    </row>
    <row r="148" spans="1:10" s="33" customFormat="1" ht="11.25" customHeight="1" x14ac:dyDescent="0.2">
      <c r="A148" s="280"/>
      <c r="B148" s="350"/>
      <c r="C148" s="67"/>
      <c r="D148" s="25"/>
      <c r="E148" s="356"/>
      <c r="F148" s="357"/>
      <c r="G148" s="358"/>
      <c r="H148" s="26"/>
      <c r="I148" s="328"/>
      <c r="J148" s="32"/>
    </row>
    <row r="149" spans="1:10" s="33" customFormat="1" ht="11.25" customHeight="1" x14ac:dyDescent="0.2">
      <c r="A149" s="281"/>
      <c r="B149" s="350"/>
      <c r="C149" s="27"/>
      <c r="D149" s="28"/>
      <c r="E149" s="356"/>
      <c r="F149" s="357"/>
      <c r="G149" s="358"/>
      <c r="H149" s="26"/>
      <c r="I149" s="329"/>
      <c r="J149" s="32"/>
    </row>
    <row r="150" spans="1:10" s="33" customFormat="1" ht="11.25" customHeight="1" thickBot="1" x14ac:dyDescent="0.25">
      <c r="A150" s="282"/>
      <c r="B150" s="351"/>
      <c r="C150" s="64"/>
      <c r="D150" s="30"/>
      <c r="E150" s="334"/>
      <c r="F150" s="335"/>
      <c r="G150" s="336"/>
      <c r="H150" s="31"/>
      <c r="I150" s="330"/>
      <c r="J150" s="32"/>
    </row>
    <row r="151" spans="1:10" s="33" customFormat="1" ht="11.25" customHeight="1" thickTop="1" x14ac:dyDescent="0.2">
      <c r="A151" s="280">
        <f>A146+1</f>
        <v>45197</v>
      </c>
      <c r="B151" s="350"/>
      <c r="C151" s="276"/>
      <c r="D151" s="25"/>
      <c r="E151" s="464"/>
      <c r="F151" s="465"/>
      <c r="G151" s="466"/>
      <c r="H151" s="26"/>
      <c r="I151" s="328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0"/>
      <c r="B152" s="350"/>
      <c r="C152" s="27"/>
      <c r="D152" s="25"/>
      <c r="E152" s="356"/>
      <c r="F152" s="357"/>
      <c r="G152" s="358"/>
      <c r="H152" s="26"/>
      <c r="I152" s="328"/>
      <c r="J152" s="32"/>
    </row>
    <row r="153" spans="1:10" s="33" customFormat="1" ht="11.25" customHeight="1" x14ac:dyDescent="0.2">
      <c r="A153" s="280"/>
      <c r="B153" s="350"/>
      <c r="C153" s="67"/>
      <c r="D153" s="25"/>
      <c r="E153" s="356"/>
      <c r="F153" s="357"/>
      <c r="G153" s="358"/>
      <c r="H153" s="26"/>
      <c r="I153" s="328"/>
      <c r="J153" s="32"/>
    </row>
    <row r="154" spans="1:10" s="33" customFormat="1" ht="11.25" customHeight="1" x14ac:dyDescent="0.2">
      <c r="A154" s="281"/>
      <c r="B154" s="350"/>
      <c r="C154" s="27"/>
      <c r="D154" s="28"/>
      <c r="E154" s="356"/>
      <c r="F154" s="357"/>
      <c r="G154" s="358"/>
      <c r="H154" s="26"/>
      <c r="I154" s="329"/>
      <c r="J154" s="32"/>
    </row>
    <row r="155" spans="1:10" s="33" customFormat="1" ht="11.25" customHeight="1" thickBot="1" x14ac:dyDescent="0.25">
      <c r="A155" s="282"/>
      <c r="B155" s="351"/>
      <c r="C155" s="64"/>
      <c r="D155" s="30"/>
      <c r="E155" s="334"/>
      <c r="F155" s="335"/>
      <c r="G155" s="336"/>
      <c r="H155" s="31"/>
      <c r="I155" s="330"/>
      <c r="J155" s="32"/>
    </row>
    <row r="156" spans="1:10" s="33" customFormat="1" ht="11.25" customHeight="1" thickTop="1" x14ac:dyDescent="0.2">
      <c r="A156" s="280">
        <f>A151+1</f>
        <v>45198</v>
      </c>
      <c r="B156" s="350"/>
      <c r="C156" s="276"/>
      <c r="D156" s="25"/>
      <c r="E156" s="464"/>
      <c r="F156" s="465"/>
      <c r="G156" s="466"/>
      <c r="H156" s="26"/>
      <c r="I156" s="322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0"/>
      <c r="B157" s="350"/>
      <c r="C157" s="27"/>
      <c r="D157" s="25"/>
      <c r="E157" s="356"/>
      <c r="F157" s="357"/>
      <c r="G157" s="358"/>
      <c r="H157" s="26"/>
      <c r="I157" s="322"/>
      <c r="J157" s="32"/>
    </row>
    <row r="158" spans="1:10" s="33" customFormat="1" ht="11.25" customHeight="1" x14ac:dyDescent="0.2">
      <c r="A158" s="280"/>
      <c r="B158" s="350"/>
      <c r="C158" s="67"/>
      <c r="D158" s="25"/>
      <c r="E158" s="356"/>
      <c r="F158" s="357"/>
      <c r="G158" s="358"/>
      <c r="H158" s="26"/>
      <c r="I158" s="322"/>
      <c r="J158" s="32"/>
    </row>
    <row r="159" spans="1:10" s="33" customFormat="1" ht="11.25" customHeight="1" x14ac:dyDescent="0.2">
      <c r="A159" s="281"/>
      <c r="B159" s="350"/>
      <c r="C159" s="27"/>
      <c r="D159" s="28"/>
      <c r="E159" s="356"/>
      <c r="F159" s="357"/>
      <c r="G159" s="358"/>
      <c r="H159" s="26"/>
      <c r="I159" s="323"/>
      <c r="J159" s="32"/>
    </row>
    <row r="160" spans="1:10" s="33" customFormat="1" ht="11.25" customHeight="1" thickBot="1" x14ac:dyDescent="0.25">
      <c r="A160" s="282"/>
      <c r="B160" s="351"/>
      <c r="C160" s="64"/>
      <c r="D160" s="30"/>
      <c r="E160" s="334"/>
      <c r="F160" s="335"/>
      <c r="G160" s="336"/>
      <c r="H160" s="31"/>
      <c r="I160" s="324"/>
      <c r="J160" s="32"/>
    </row>
    <row r="161" spans="1:10" s="33" customFormat="1" ht="11.25" customHeight="1" thickTop="1" x14ac:dyDescent="0.2">
      <c r="A161" s="277">
        <f>A156+1</f>
        <v>45199</v>
      </c>
      <c r="B161" s="352"/>
      <c r="C161" s="215"/>
      <c r="D161" s="249"/>
      <c r="E161" s="620"/>
      <c r="F161" s="621"/>
      <c r="G161" s="622"/>
      <c r="H161" s="193"/>
      <c r="I161" s="322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77"/>
      <c r="B162" s="352"/>
      <c r="C162" s="195"/>
      <c r="D162" s="249"/>
      <c r="E162" s="292"/>
      <c r="F162" s="293"/>
      <c r="G162" s="294"/>
      <c r="H162" s="193"/>
      <c r="I162" s="322"/>
      <c r="J162" s="32"/>
    </row>
    <row r="163" spans="1:10" s="33" customFormat="1" ht="11.25" customHeight="1" x14ac:dyDescent="0.2">
      <c r="A163" s="277"/>
      <c r="B163" s="352"/>
      <c r="C163" s="204"/>
      <c r="D163" s="249"/>
      <c r="E163" s="292"/>
      <c r="F163" s="293"/>
      <c r="G163" s="294"/>
      <c r="H163" s="193"/>
      <c r="I163" s="322"/>
      <c r="J163" s="32"/>
    </row>
    <row r="164" spans="1:10" s="33" customFormat="1" ht="11.25" customHeight="1" x14ac:dyDescent="0.2">
      <c r="A164" s="278"/>
      <c r="B164" s="352"/>
      <c r="C164" s="195"/>
      <c r="D164" s="194"/>
      <c r="E164" s="292"/>
      <c r="F164" s="293"/>
      <c r="G164" s="294"/>
      <c r="H164" s="193"/>
      <c r="I164" s="323"/>
      <c r="J164" s="32"/>
    </row>
    <row r="165" spans="1:10" s="33" customFormat="1" ht="11.25" customHeight="1" thickBot="1" x14ac:dyDescent="0.25">
      <c r="A165" s="279"/>
      <c r="B165" s="353"/>
      <c r="C165" s="216"/>
      <c r="D165" s="252"/>
      <c r="E165" s="295"/>
      <c r="F165" s="296"/>
      <c r="G165" s="297"/>
      <c r="H165" s="253"/>
      <c r="I165" s="324"/>
      <c r="J165" s="32"/>
    </row>
    <row r="166" spans="1:10" s="33" customFormat="1" ht="11.25" hidden="1" customHeight="1" x14ac:dyDescent="0.2">
      <c r="A166" s="557">
        <f>A161+1</f>
        <v>45200</v>
      </c>
      <c r="B166" s="560"/>
      <c r="C166" s="124"/>
      <c r="D166" s="125"/>
      <c r="E166" s="563"/>
      <c r="F166" s="564"/>
      <c r="G166" s="565"/>
      <c r="H166" s="126"/>
      <c r="I166" s="416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58"/>
      <c r="B167" s="561"/>
      <c r="C167" s="127"/>
      <c r="D167" s="128"/>
      <c r="E167" s="566"/>
      <c r="F167" s="567"/>
      <c r="G167" s="568"/>
      <c r="H167" s="129"/>
      <c r="I167" s="323"/>
      <c r="J167" s="32"/>
    </row>
    <row r="168" spans="1:10" s="33" customFormat="1" ht="11.25" hidden="1" customHeight="1" x14ac:dyDescent="0.2">
      <c r="A168" s="580"/>
      <c r="B168" s="581"/>
      <c r="C168" s="130"/>
      <c r="D168" s="131"/>
      <c r="E168" s="569"/>
      <c r="F168" s="570"/>
      <c r="G168" s="571"/>
      <c r="H168" s="132"/>
      <c r="I168" s="417"/>
      <c r="J168" s="32"/>
    </row>
    <row r="169" spans="1:10" s="33" customFormat="1" ht="12.75" customHeight="1" thickTop="1" thickBot="1" x14ac:dyDescent="0.25">
      <c r="A169" s="578" t="s">
        <v>37</v>
      </c>
      <c r="B169" s="396"/>
      <c r="C169" s="396"/>
      <c r="D169" s="38"/>
      <c r="E169" s="39">
        <f>K9*$H$8</f>
        <v>0</v>
      </c>
      <c r="F169" s="408" t="s">
        <v>38</v>
      </c>
      <c r="G169" s="409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393" t="str">
        <f>"Project-related planned work time"&amp;$F$3</f>
        <v>Project-related planned work time</v>
      </c>
      <c r="B170" s="394"/>
      <c r="C170" s="394"/>
      <c r="D170" s="42"/>
      <c r="E170" s="43">
        <f>K9*$H$9</f>
        <v>0</v>
      </c>
      <c r="F170" s="393"/>
      <c r="G170" s="394"/>
      <c r="H170" s="615"/>
      <c r="I170" s="70"/>
      <c r="J170" s="32"/>
    </row>
    <row r="171" spans="1:10" s="33" customFormat="1" ht="13.5" thickBot="1" x14ac:dyDescent="0.25">
      <c r="A171" s="399" t="str">
        <f>"Project-related hours"&amp;$F$3</f>
        <v>Project-related hours</v>
      </c>
      <c r="B171" s="400"/>
      <c r="C171" s="400"/>
      <c r="D171" s="44"/>
      <c r="E171" s="45">
        <f>SUMIF(C16:C168,F3,H16:H168)</f>
        <v>0</v>
      </c>
      <c r="F171" s="399"/>
      <c r="G171" s="400"/>
      <c r="H171" s="616"/>
      <c r="I171" s="71"/>
      <c r="J171" s="32"/>
    </row>
    <row r="172" spans="1:10" s="33" customFormat="1" ht="13.5" thickBot="1" x14ac:dyDescent="0.25">
      <c r="A172" s="424" t="s">
        <v>39</v>
      </c>
      <c r="B172" s="409"/>
      <c r="C172" s="409"/>
      <c r="D172" s="46"/>
      <c r="E172" s="47" t="str">
        <f>IF(E171=0,"",ROUND(E171/E169,4))</f>
        <v/>
      </c>
      <c r="F172" s="408"/>
      <c r="G172" s="409"/>
      <c r="H172" s="409"/>
      <c r="I172" s="72"/>
      <c r="J172" s="121"/>
    </row>
    <row r="173" spans="1:10" s="33" customFormat="1" ht="11.25" customHeight="1" x14ac:dyDescent="0.2">
      <c r="A173" s="491" t="str">
        <f>IF(ROUND(H169,5)=ROUND(I169,5),"","Die erbrachte Arbeitszeit stimmt nicht mit der abrechenbaren Arbeitszeit überein")</f>
        <v/>
      </c>
      <c r="B173" s="491"/>
      <c r="C173" s="491"/>
      <c r="D173" s="491"/>
      <c r="E173" s="491"/>
      <c r="F173" s="491"/>
      <c r="G173" s="491"/>
      <c r="H173" s="491"/>
      <c r="I173" s="491"/>
      <c r="J173" s="121"/>
    </row>
    <row r="174" spans="1:10" s="33" customFormat="1" ht="12.75" customHeight="1" x14ac:dyDescent="0.2">
      <c r="A174" s="492" t="s">
        <v>40</v>
      </c>
      <c r="B174" s="492"/>
      <c r="C174" s="492"/>
      <c r="D174" s="492"/>
      <c r="E174" s="492"/>
      <c r="F174" s="492"/>
      <c r="G174" s="492"/>
      <c r="H174" s="122"/>
      <c r="I174" s="122"/>
      <c r="J174" s="119"/>
    </row>
    <row r="175" spans="1:10" s="33" customFormat="1" ht="44.25" customHeight="1" x14ac:dyDescent="0.2">
      <c r="A175" s="492" t="s">
        <v>68</v>
      </c>
      <c r="B175" s="492"/>
      <c r="C175" s="492"/>
      <c r="D175" s="492"/>
      <c r="E175" s="492"/>
      <c r="F175" s="492"/>
      <c r="G175" s="492"/>
      <c r="H175" s="492"/>
      <c r="I175" s="492"/>
      <c r="J175" s="119"/>
    </row>
    <row r="176" spans="1:10" ht="9.75" customHeight="1" x14ac:dyDescent="0.2">
      <c r="A176" s="425"/>
      <c r="B176" s="425"/>
      <c r="C176" s="425"/>
      <c r="D176" s="16"/>
      <c r="E176" s="425"/>
      <c r="F176" s="425"/>
      <c r="G176" s="425"/>
      <c r="H176" s="425"/>
      <c r="I176" s="425"/>
      <c r="J176" s="123"/>
    </row>
    <row r="177" spans="1:10" ht="42" customHeight="1" x14ac:dyDescent="0.2">
      <c r="A177" s="411" t="s">
        <v>42</v>
      </c>
      <c r="B177" s="412"/>
      <c r="C177" s="413"/>
      <c r="D177" s="69"/>
      <c r="E177" s="411" t="s">
        <v>43</v>
      </c>
      <c r="F177" s="413"/>
      <c r="G177" s="411"/>
      <c r="H177" s="412"/>
      <c r="I177" s="413"/>
    </row>
    <row r="179" spans="1:10" x14ac:dyDescent="0.2">
      <c r="J179" s="86"/>
    </row>
    <row r="180" spans="1:10" x14ac:dyDescent="0.2">
      <c r="J180" s="86"/>
    </row>
  </sheetData>
  <mergeCells count="278">
    <mergeCell ref="A172:C172"/>
    <mergeCell ref="F172:H172"/>
    <mergeCell ref="A173:I173"/>
    <mergeCell ref="A174:G174"/>
    <mergeCell ref="A175:I175"/>
    <mergeCell ref="A176:C176"/>
    <mergeCell ref="E176:F176"/>
    <mergeCell ref="G176:I176"/>
    <mergeCell ref="A177:C177"/>
    <mergeCell ref="E177:F177"/>
    <mergeCell ref="G177:I177"/>
    <mergeCell ref="A169:C169"/>
    <mergeCell ref="F169:G169"/>
    <mergeCell ref="A170:C170"/>
    <mergeCell ref="F170:H170"/>
    <mergeCell ref="A171:C171"/>
    <mergeCell ref="F171:H171"/>
    <mergeCell ref="A166:A168"/>
    <mergeCell ref="B166:B168"/>
    <mergeCell ref="E166:G166"/>
    <mergeCell ref="I166:I168"/>
    <mergeCell ref="E167:G167"/>
    <mergeCell ref="E168:G168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A156:A160"/>
    <mergeCell ref="B156:B160"/>
    <mergeCell ref="E156:G156"/>
    <mergeCell ref="I156:I160"/>
    <mergeCell ref="E159:G159"/>
    <mergeCell ref="E160:G160"/>
    <mergeCell ref="A151:A155"/>
    <mergeCell ref="B151:B155"/>
    <mergeCell ref="E151:G151"/>
    <mergeCell ref="I151:I155"/>
    <mergeCell ref="E154:G154"/>
    <mergeCell ref="E155:G155"/>
    <mergeCell ref="E152:G152"/>
    <mergeCell ref="E153:G153"/>
    <mergeCell ref="E157:G157"/>
    <mergeCell ref="E158:G158"/>
    <mergeCell ref="A146:A150"/>
    <mergeCell ref="B146:B150"/>
    <mergeCell ref="E146:G146"/>
    <mergeCell ref="I146:I150"/>
    <mergeCell ref="E149:G149"/>
    <mergeCell ref="E150:G150"/>
    <mergeCell ref="A141:A145"/>
    <mergeCell ref="B141:B145"/>
    <mergeCell ref="E141:G141"/>
    <mergeCell ref="I141:I145"/>
    <mergeCell ref="E144:G144"/>
    <mergeCell ref="E145:G145"/>
    <mergeCell ref="E142:G142"/>
    <mergeCell ref="E143:G143"/>
    <mergeCell ref="E147:G147"/>
    <mergeCell ref="E148:G148"/>
    <mergeCell ref="A136:A140"/>
    <mergeCell ref="B136:B140"/>
    <mergeCell ref="E136:G136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E132:G132"/>
    <mergeCell ref="E133:G133"/>
    <mergeCell ref="E137:G137"/>
    <mergeCell ref="E138:G13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6:A120"/>
    <mergeCell ref="B116:B120"/>
    <mergeCell ref="E116:G116"/>
    <mergeCell ref="I116:I120"/>
    <mergeCell ref="E119:G119"/>
    <mergeCell ref="E120:G120"/>
    <mergeCell ref="A111:A115"/>
    <mergeCell ref="B111:B115"/>
    <mergeCell ref="E111:G111"/>
    <mergeCell ref="I111:I115"/>
    <mergeCell ref="E114:G114"/>
    <mergeCell ref="E115:G115"/>
    <mergeCell ref="E112:G112"/>
    <mergeCell ref="E113:G113"/>
    <mergeCell ref="E117:G117"/>
    <mergeCell ref="E118:G11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7:A90"/>
    <mergeCell ref="B87:B90"/>
    <mergeCell ref="E87:G87"/>
    <mergeCell ref="I87:I90"/>
    <mergeCell ref="E89:G89"/>
    <mergeCell ref="E90:G90"/>
    <mergeCell ref="A81:A85"/>
    <mergeCell ref="B81:B85"/>
    <mergeCell ref="E81:G81"/>
    <mergeCell ref="I81:I85"/>
    <mergeCell ref="E84:G84"/>
    <mergeCell ref="E85:G85"/>
    <mergeCell ref="E82:G82"/>
    <mergeCell ref="E83:G83"/>
    <mergeCell ref="E86:G86"/>
    <mergeCell ref="E88:G88"/>
    <mergeCell ref="A76:A80"/>
    <mergeCell ref="B76:B80"/>
    <mergeCell ref="E76:G76"/>
    <mergeCell ref="I76:I80"/>
    <mergeCell ref="E79:G79"/>
    <mergeCell ref="E80:G80"/>
    <mergeCell ref="A71:A75"/>
    <mergeCell ref="B71:B75"/>
    <mergeCell ref="E71:G71"/>
    <mergeCell ref="I71:I75"/>
    <mergeCell ref="E74:G74"/>
    <mergeCell ref="E75:G75"/>
    <mergeCell ref="E72:G72"/>
    <mergeCell ref="E73:G73"/>
    <mergeCell ref="E77:G77"/>
    <mergeCell ref="E78:G78"/>
    <mergeCell ref="A66:A70"/>
    <mergeCell ref="B66:B70"/>
    <mergeCell ref="E66:G66"/>
    <mergeCell ref="I66:I70"/>
    <mergeCell ref="E69:G69"/>
    <mergeCell ref="E70:G70"/>
    <mergeCell ref="A61:A65"/>
    <mergeCell ref="B61:B65"/>
    <mergeCell ref="E61:G61"/>
    <mergeCell ref="I61:I65"/>
    <mergeCell ref="E64:G64"/>
    <mergeCell ref="E65:G65"/>
    <mergeCell ref="E62:G62"/>
    <mergeCell ref="E63:G63"/>
    <mergeCell ref="E67:G67"/>
    <mergeCell ref="E68:G68"/>
    <mergeCell ref="A56:A60"/>
    <mergeCell ref="B56:B60"/>
    <mergeCell ref="E56:G56"/>
    <mergeCell ref="I56:I60"/>
    <mergeCell ref="E59:G59"/>
    <mergeCell ref="E60:G60"/>
    <mergeCell ref="A51:A55"/>
    <mergeCell ref="B51:B55"/>
    <mergeCell ref="E51:G51"/>
    <mergeCell ref="I51:I55"/>
    <mergeCell ref="E54:G54"/>
    <mergeCell ref="E55:G55"/>
    <mergeCell ref="E52:G52"/>
    <mergeCell ref="E53:G53"/>
    <mergeCell ref="E57:G57"/>
    <mergeCell ref="E58:G58"/>
    <mergeCell ref="A46:A50"/>
    <mergeCell ref="B46:B50"/>
    <mergeCell ref="E46:G46"/>
    <mergeCell ref="I46:I50"/>
    <mergeCell ref="E49:G49"/>
    <mergeCell ref="E50:G50"/>
    <mergeCell ref="A41:A45"/>
    <mergeCell ref="B41:B45"/>
    <mergeCell ref="E41:G41"/>
    <mergeCell ref="I41:I45"/>
    <mergeCell ref="E44:G44"/>
    <mergeCell ref="E45:G45"/>
    <mergeCell ref="E48:G48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3:I173">
    <cfRule type="cellIs" dxfId="3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showInputMessage="1" showErrorMessage="1" errorTitle="&gt;10 hours" error="The amount of time worked per day must not exceed 10 hours." sqref="H16:H168" xr:uid="{00000000-0002-0000-0900-000000000000}">
      <formula1>0.416666666666667</formula1>
    </dataValidation>
    <dataValidation type="list" allowBlank="1" showInputMessage="1" showErrorMessage="1" sqref="B16:B168" xr:uid="{00000000-0002-0000-0900-000001000000}">
      <formula1>$K$4:$K$5</formula1>
    </dataValidation>
    <dataValidation type="list" showInputMessage="1" showErrorMessage="1" sqref="D16:D168 C20 C165:C168 C25 C30 C35 C40 C45 C50 C55 C60 C65 C70 C75 C80 C85 C90 C95 C100 C105 C110 C115 C120 C125 C130 C135 C140 C145 C150 C155 C160" xr:uid="{00000000-0002-0000-0900-000002000000}">
      <formula1>$K$1:$K$3</formula1>
    </dataValidation>
    <dataValidation type="time" operator="lessThanOrEqual" allowBlank="1" showInputMessage="1" showErrorMessage="1" sqref="J21:J25" xr:uid="{00000000-0002-0000-0900-000003000000}">
      <formula1>0.416666666666667</formula1>
    </dataValidation>
    <dataValidation operator="lessThanOrEqual" allowBlank="1" showInputMessage="1" showErrorMessage="1" sqref="J26:J171" xr:uid="{00000000-0002-0000-0900-000004000000}"/>
    <dataValidation type="list" showInputMessage="1" showErrorMessage="1" sqref="C17:C30 C32:C35 C37:C40 C42:C45 C47:C50 C52:C65 C67:C70 C72:C75 C77:C80 C82:C85 C87:C100 C102:C105 C107:C110 C112:C115 C117:C120 C122:C135 C137:C140 C142:C145 C147:C150 C152:C155 C157:C165" xr:uid="{00000000-0002-0000-0900-000005000000}">
      <formula1>$F$3</formula1>
    </dataValidation>
    <dataValidation type="list" allowBlank="1" showInputMessage="1" showErrorMessage="1" sqref="C16 C31 C36 C41 C46 C51 C66 C71 C76 C81 C86 C101 C106 C111 C116 C121 C136 C141 C146 C151 C156" xr:uid="{3415D667-8F3F-4506-83FB-C0FBB9C4643F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scale="99" fitToHeight="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82"/>
  <sheetViews>
    <sheetView topLeftCell="A144" zoomScale="85" zoomScaleNormal="85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3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7.42578125" style="5" customWidth="1"/>
    <col min="8" max="8" width="7.85546875" style="5" customWidth="1"/>
    <col min="9" max="9" width="13.4257812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508" t="s">
        <v>16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5" t="s">
        <v>19</v>
      </c>
      <c r="D3" s="49"/>
      <c r="E3" s="510"/>
      <c r="F3" s="453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35" customFormat="1" ht="15" x14ac:dyDescent="0.2">
      <c r="A5" s="459" t="s">
        <v>20</v>
      </c>
      <c r="B5" s="460"/>
      <c r="C5" s="460"/>
      <c r="D5" s="507"/>
      <c r="E5" s="507"/>
      <c r="F5" s="579"/>
      <c r="G5" s="457"/>
      <c r="H5" s="457"/>
      <c r="I5" s="458"/>
      <c r="K5" s="102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59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48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85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51">
        <v>45200</v>
      </c>
      <c r="B16" s="552"/>
      <c r="C16" s="215"/>
      <c r="D16" s="228"/>
      <c r="E16" s="620"/>
      <c r="F16" s="621"/>
      <c r="G16" s="622"/>
      <c r="H16" s="229"/>
      <c r="I16" s="46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77"/>
      <c r="B17" s="352"/>
      <c r="C17" s="195"/>
      <c r="D17" s="217"/>
      <c r="E17" s="292"/>
      <c r="F17" s="293"/>
      <c r="G17" s="294"/>
      <c r="H17" s="193"/>
      <c r="I17" s="322"/>
      <c r="J17" s="34"/>
    </row>
    <row r="18" spans="1:10" s="35" customFormat="1" ht="11.25" customHeight="1" x14ac:dyDescent="0.2">
      <c r="A18" s="277"/>
      <c r="B18" s="352"/>
      <c r="C18" s="195"/>
      <c r="D18" s="217"/>
      <c r="E18" s="292"/>
      <c r="F18" s="293"/>
      <c r="G18" s="294"/>
      <c r="H18" s="193"/>
      <c r="I18" s="322"/>
      <c r="J18" s="34"/>
    </row>
    <row r="19" spans="1:10" s="33" customFormat="1" ht="11.25" customHeight="1" x14ac:dyDescent="0.2">
      <c r="A19" s="278"/>
      <c r="B19" s="352"/>
      <c r="C19" s="195"/>
      <c r="D19" s="194"/>
      <c r="E19" s="292"/>
      <c r="F19" s="293"/>
      <c r="G19" s="294"/>
      <c r="H19" s="230"/>
      <c r="I19" s="323"/>
      <c r="J19" s="36"/>
    </row>
    <row r="20" spans="1:10" s="33" customFormat="1" ht="11.25" customHeight="1" thickBot="1" x14ac:dyDescent="0.25">
      <c r="A20" s="279"/>
      <c r="B20" s="353"/>
      <c r="C20" s="255"/>
      <c r="D20" s="218"/>
      <c r="E20" s="295"/>
      <c r="F20" s="296"/>
      <c r="G20" s="297"/>
      <c r="H20" s="231"/>
      <c r="I20" s="324"/>
      <c r="J20" s="10"/>
    </row>
    <row r="21" spans="1:10" s="33" customFormat="1" ht="11.25" customHeight="1" thickTop="1" x14ac:dyDescent="0.2">
      <c r="A21" s="280">
        <f>A16+1</f>
        <v>45201</v>
      </c>
      <c r="B21" s="364"/>
      <c r="C21" s="276"/>
      <c r="D21" s="262"/>
      <c r="E21" s="623"/>
      <c r="F21" s="624"/>
      <c r="G21" s="625"/>
      <c r="H21" s="234"/>
      <c r="I21" s="3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0"/>
      <c r="B22" s="364"/>
      <c r="C22" s="236"/>
      <c r="D22" s="262"/>
      <c r="E22" s="319"/>
      <c r="F22" s="320"/>
      <c r="G22" s="321"/>
      <c r="H22" s="234"/>
      <c r="I22" s="322"/>
      <c r="J22" s="32"/>
    </row>
    <row r="23" spans="1:10" s="33" customFormat="1" ht="11.25" customHeight="1" x14ac:dyDescent="0.2">
      <c r="A23" s="280"/>
      <c r="B23" s="364"/>
      <c r="C23" s="236"/>
      <c r="D23" s="262"/>
      <c r="E23" s="319"/>
      <c r="F23" s="320"/>
      <c r="G23" s="321"/>
      <c r="H23" s="234"/>
      <c r="I23" s="322"/>
      <c r="J23" s="32"/>
    </row>
    <row r="24" spans="1:10" s="33" customFormat="1" ht="11.25" customHeight="1" x14ac:dyDescent="0.2">
      <c r="A24" s="281"/>
      <c r="B24" s="364"/>
      <c r="C24" s="236"/>
      <c r="D24" s="237"/>
      <c r="E24" s="319"/>
      <c r="F24" s="320"/>
      <c r="G24" s="321"/>
      <c r="H24" s="234"/>
      <c r="I24" s="323"/>
      <c r="J24" s="32"/>
    </row>
    <row r="25" spans="1:10" s="33" customFormat="1" ht="11.25" customHeight="1" thickBot="1" x14ac:dyDescent="0.25">
      <c r="A25" s="282"/>
      <c r="B25" s="365"/>
      <c r="C25" s="238"/>
      <c r="D25" s="263"/>
      <c r="E25" s="307"/>
      <c r="F25" s="308"/>
      <c r="G25" s="309"/>
      <c r="H25" s="240"/>
      <c r="I25" s="324"/>
      <c r="J25" s="32"/>
    </row>
    <row r="26" spans="1:10" s="33" customFormat="1" ht="11.25" customHeight="1" thickTop="1" x14ac:dyDescent="0.2">
      <c r="A26" s="277">
        <f>A21+1</f>
        <v>45202</v>
      </c>
      <c r="B26" s="477"/>
      <c r="C26" s="207"/>
      <c r="D26" s="197"/>
      <c r="E26" s="626"/>
      <c r="F26" s="627"/>
      <c r="G26" s="628"/>
      <c r="H26" s="198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77"/>
      <c r="B27" s="477"/>
      <c r="C27" s="199"/>
      <c r="D27" s="197"/>
      <c r="E27" s="479"/>
      <c r="F27" s="480"/>
      <c r="G27" s="481"/>
      <c r="H27" s="198"/>
      <c r="I27" s="322"/>
      <c r="J27" s="32"/>
    </row>
    <row r="28" spans="1:10" s="33" customFormat="1" ht="11.25" customHeight="1" x14ac:dyDescent="0.2">
      <c r="A28" s="277"/>
      <c r="B28" s="477"/>
      <c r="C28" s="199"/>
      <c r="D28" s="197"/>
      <c r="E28" s="479"/>
      <c r="F28" s="480"/>
      <c r="G28" s="481"/>
      <c r="H28" s="198"/>
      <c r="I28" s="322"/>
      <c r="J28" s="32"/>
    </row>
    <row r="29" spans="1:10" s="33" customFormat="1" ht="11.25" customHeight="1" x14ac:dyDescent="0.2">
      <c r="A29" s="278"/>
      <c r="B29" s="477"/>
      <c r="C29" s="199"/>
      <c r="D29" s="200"/>
      <c r="E29" s="479"/>
      <c r="F29" s="480"/>
      <c r="G29" s="481"/>
      <c r="H29" s="198"/>
      <c r="I29" s="323"/>
      <c r="J29" s="32"/>
    </row>
    <row r="30" spans="1:10" s="33" customFormat="1" ht="11.25" customHeight="1" thickBot="1" x14ac:dyDescent="0.25">
      <c r="A30" s="279"/>
      <c r="B30" s="478"/>
      <c r="C30" s="201"/>
      <c r="D30" s="202"/>
      <c r="E30" s="482"/>
      <c r="F30" s="483"/>
      <c r="G30" s="484"/>
      <c r="H30" s="203"/>
      <c r="I30" s="324"/>
      <c r="J30" s="32"/>
    </row>
    <row r="31" spans="1:10" s="33" customFormat="1" ht="11.25" customHeight="1" thickTop="1" x14ac:dyDescent="0.2">
      <c r="A31" s="280">
        <f>A26+1</f>
        <v>45203</v>
      </c>
      <c r="B31" s="350"/>
      <c r="C31" s="276"/>
      <c r="D31" s="25"/>
      <c r="E31" s="464"/>
      <c r="F31" s="465"/>
      <c r="G31" s="466"/>
      <c r="H31" s="26"/>
      <c r="I31" s="322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0"/>
      <c r="B32" s="350"/>
      <c r="C32" s="27"/>
      <c r="D32" s="25"/>
      <c r="E32" s="356"/>
      <c r="F32" s="357"/>
      <c r="G32" s="358"/>
      <c r="H32" s="26"/>
      <c r="I32" s="322"/>
      <c r="J32" s="32"/>
    </row>
    <row r="33" spans="1:10" s="33" customFormat="1" ht="11.25" customHeight="1" x14ac:dyDescent="0.2">
      <c r="A33" s="280"/>
      <c r="B33" s="350"/>
      <c r="C33" s="27"/>
      <c r="D33" s="25"/>
      <c r="E33" s="356"/>
      <c r="F33" s="357"/>
      <c r="G33" s="358"/>
      <c r="H33" s="26"/>
      <c r="I33" s="322"/>
      <c r="J33" s="32"/>
    </row>
    <row r="34" spans="1:10" s="33" customFormat="1" ht="11.25" customHeight="1" x14ac:dyDescent="0.2">
      <c r="A34" s="281"/>
      <c r="B34" s="350"/>
      <c r="C34" s="27"/>
      <c r="D34" s="28"/>
      <c r="E34" s="356"/>
      <c r="F34" s="357"/>
      <c r="G34" s="358"/>
      <c r="H34" s="26"/>
      <c r="I34" s="323"/>
      <c r="J34" s="32"/>
    </row>
    <row r="35" spans="1:10" s="33" customFormat="1" ht="11.25" customHeight="1" thickBot="1" x14ac:dyDescent="0.25">
      <c r="A35" s="282"/>
      <c r="B35" s="351"/>
      <c r="C35" s="29"/>
      <c r="D35" s="30"/>
      <c r="E35" s="334"/>
      <c r="F35" s="335"/>
      <c r="G35" s="336"/>
      <c r="H35" s="31"/>
      <c r="I35" s="324"/>
      <c r="J35" s="32"/>
    </row>
    <row r="36" spans="1:10" s="33" customFormat="1" ht="11.25" customHeight="1" thickTop="1" x14ac:dyDescent="0.2">
      <c r="A36" s="280">
        <f>A31+1</f>
        <v>45204</v>
      </c>
      <c r="B36" s="350"/>
      <c r="C36" s="276"/>
      <c r="D36" s="25"/>
      <c r="E36" s="464"/>
      <c r="F36" s="465"/>
      <c r="G36" s="466"/>
      <c r="H36" s="26"/>
      <c r="I36" s="322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0"/>
      <c r="B37" s="350"/>
      <c r="C37" s="27"/>
      <c r="D37" s="25"/>
      <c r="E37" s="356"/>
      <c r="F37" s="357"/>
      <c r="G37" s="358"/>
      <c r="H37" s="26"/>
      <c r="I37" s="322"/>
      <c r="J37" s="32"/>
    </row>
    <row r="38" spans="1:10" s="33" customFormat="1" ht="11.25" customHeight="1" x14ac:dyDescent="0.2">
      <c r="A38" s="280"/>
      <c r="B38" s="350"/>
      <c r="C38" s="27"/>
      <c r="D38" s="25"/>
      <c r="E38" s="356"/>
      <c r="F38" s="357"/>
      <c r="G38" s="358"/>
      <c r="H38" s="26"/>
      <c r="I38" s="322"/>
      <c r="J38" s="32"/>
    </row>
    <row r="39" spans="1:10" s="33" customFormat="1" ht="11.25" customHeight="1" x14ac:dyDescent="0.2">
      <c r="A39" s="281"/>
      <c r="B39" s="350"/>
      <c r="C39" s="27"/>
      <c r="D39" s="28"/>
      <c r="E39" s="356"/>
      <c r="F39" s="357"/>
      <c r="G39" s="358"/>
      <c r="H39" s="26"/>
      <c r="I39" s="323"/>
      <c r="J39" s="32"/>
    </row>
    <row r="40" spans="1:10" s="33" customFormat="1" ht="11.25" customHeight="1" thickBot="1" x14ac:dyDescent="0.25">
      <c r="A40" s="282"/>
      <c r="B40" s="351"/>
      <c r="C40" s="29"/>
      <c r="D40" s="30"/>
      <c r="E40" s="334"/>
      <c r="F40" s="335"/>
      <c r="G40" s="336"/>
      <c r="H40" s="31"/>
      <c r="I40" s="324"/>
      <c r="J40" s="32"/>
    </row>
    <row r="41" spans="1:10" s="33" customFormat="1" ht="11.25" customHeight="1" thickTop="1" x14ac:dyDescent="0.2">
      <c r="A41" s="280">
        <f>A36+1</f>
        <v>45205</v>
      </c>
      <c r="B41" s="350"/>
      <c r="C41" s="276"/>
      <c r="D41" s="25"/>
      <c r="E41" s="464"/>
      <c r="F41" s="465"/>
      <c r="G41" s="466"/>
      <c r="H41" s="26"/>
      <c r="I41" s="322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0"/>
      <c r="B42" s="350"/>
      <c r="C42" s="27"/>
      <c r="D42" s="25"/>
      <c r="E42" s="356"/>
      <c r="F42" s="357"/>
      <c r="G42" s="358"/>
      <c r="H42" s="26"/>
      <c r="I42" s="322"/>
      <c r="J42" s="32"/>
    </row>
    <row r="43" spans="1:10" s="33" customFormat="1" ht="11.25" customHeight="1" x14ac:dyDescent="0.2">
      <c r="A43" s="280"/>
      <c r="B43" s="350"/>
      <c r="C43" s="27"/>
      <c r="D43" s="25"/>
      <c r="E43" s="356"/>
      <c r="F43" s="357"/>
      <c r="G43" s="358"/>
      <c r="H43" s="26"/>
      <c r="I43" s="322"/>
      <c r="J43" s="32"/>
    </row>
    <row r="44" spans="1:10" s="33" customFormat="1" ht="11.25" customHeight="1" x14ac:dyDescent="0.2">
      <c r="A44" s="281"/>
      <c r="B44" s="350"/>
      <c r="C44" s="27"/>
      <c r="D44" s="28"/>
      <c r="E44" s="356"/>
      <c r="F44" s="357"/>
      <c r="G44" s="358"/>
      <c r="H44" s="26"/>
      <c r="I44" s="323"/>
      <c r="J44" s="32"/>
    </row>
    <row r="45" spans="1:10" s="33" customFormat="1" ht="11.25" customHeight="1" thickBot="1" x14ac:dyDescent="0.25">
      <c r="A45" s="282"/>
      <c r="B45" s="351"/>
      <c r="C45" s="29"/>
      <c r="D45" s="30"/>
      <c r="E45" s="334"/>
      <c r="F45" s="335"/>
      <c r="G45" s="336"/>
      <c r="H45" s="31"/>
      <c r="I45" s="324"/>
      <c r="J45" s="32"/>
    </row>
    <row r="46" spans="1:10" s="33" customFormat="1" ht="11.25" customHeight="1" thickTop="1" x14ac:dyDescent="0.2">
      <c r="A46" s="277">
        <f>A41+1</f>
        <v>45206</v>
      </c>
      <c r="B46" s="352"/>
      <c r="C46" s="215"/>
      <c r="D46" s="249"/>
      <c r="E46" s="620"/>
      <c r="F46" s="621"/>
      <c r="G46" s="622"/>
      <c r="H46" s="193"/>
      <c r="I46" s="322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77"/>
      <c r="B47" s="352"/>
      <c r="C47" s="195"/>
      <c r="D47" s="249"/>
      <c r="E47" s="292"/>
      <c r="F47" s="293"/>
      <c r="G47" s="294"/>
      <c r="H47" s="193"/>
      <c r="I47" s="322"/>
      <c r="J47" s="32"/>
    </row>
    <row r="48" spans="1:10" s="33" customFormat="1" ht="11.25" customHeight="1" x14ac:dyDescent="0.2">
      <c r="A48" s="277"/>
      <c r="B48" s="352"/>
      <c r="C48" s="195"/>
      <c r="D48" s="249"/>
      <c r="E48" s="292"/>
      <c r="F48" s="293"/>
      <c r="G48" s="294"/>
      <c r="H48" s="193"/>
      <c r="I48" s="322"/>
      <c r="J48" s="32"/>
    </row>
    <row r="49" spans="1:10" s="33" customFormat="1" ht="11.25" customHeight="1" x14ac:dyDescent="0.2">
      <c r="A49" s="278"/>
      <c r="B49" s="352"/>
      <c r="C49" s="195"/>
      <c r="D49" s="194"/>
      <c r="E49" s="292"/>
      <c r="F49" s="293"/>
      <c r="G49" s="294"/>
      <c r="H49" s="193"/>
      <c r="I49" s="323"/>
      <c r="J49" s="32"/>
    </row>
    <row r="50" spans="1:10" s="33" customFormat="1" ht="11.25" customHeight="1" thickBot="1" x14ac:dyDescent="0.25">
      <c r="A50" s="279"/>
      <c r="B50" s="353"/>
      <c r="C50" s="255"/>
      <c r="D50" s="252"/>
      <c r="E50" s="295"/>
      <c r="F50" s="296"/>
      <c r="G50" s="297"/>
      <c r="H50" s="253"/>
      <c r="I50" s="324"/>
      <c r="J50" s="32"/>
    </row>
    <row r="51" spans="1:10" s="33" customFormat="1" ht="11.25" customHeight="1" thickTop="1" x14ac:dyDescent="0.2">
      <c r="A51" s="277">
        <f>A46+1</f>
        <v>45207</v>
      </c>
      <c r="B51" s="352"/>
      <c r="C51" s="215"/>
      <c r="D51" s="249"/>
      <c r="E51" s="620"/>
      <c r="F51" s="621"/>
      <c r="G51" s="622"/>
      <c r="H51" s="193"/>
      <c r="I51" s="322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77"/>
      <c r="B52" s="352"/>
      <c r="C52" s="195"/>
      <c r="D52" s="249"/>
      <c r="E52" s="292"/>
      <c r="F52" s="293"/>
      <c r="G52" s="294"/>
      <c r="H52" s="193"/>
      <c r="I52" s="322"/>
      <c r="J52" s="32"/>
    </row>
    <row r="53" spans="1:10" s="33" customFormat="1" ht="11.25" customHeight="1" x14ac:dyDescent="0.2">
      <c r="A53" s="277"/>
      <c r="B53" s="352"/>
      <c r="C53" s="195"/>
      <c r="D53" s="249"/>
      <c r="E53" s="292"/>
      <c r="F53" s="293"/>
      <c r="G53" s="294"/>
      <c r="H53" s="193"/>
      <c r="I53" s="322"/>
      <c r="J53" s="32"/>
    </row>
    <row r="54" spans="1:10" s="33" customFormat="1" ht="11.25" customHeight="1" x14ac:dyDescent="0.2">
      <c r="A54" s="278"/>
      <c r="B54" s="352"/>
      <c r="C54" s="195"/>
      <c r="D54" s="194"/>
      <c r="E54" s="292"/>
      <c r="F54" s="293"/>
      <c r="G54" s="294"/>
      <c r="H54" s="193"/>
      <c r="I54" s="323"/>
      <c r="J54" s="32"/>
    </row>
    <row r="55" spans="1:10" s="33" customFormat="1" ht="11.25" customHeight="1" thickBot="1" x14ac:dyDescent="0.25">
      <c r="A55" s="279"/>
      <c r="B55" s="353"/>
      <c r="C55" s="255"/>
      <c r="D55" s="252"/>
      <c r="E55" s="295"/>
      <c r="F55" s="296"/>
      <c r="G55" s="297"/>
      <c r="H55" s="253"/>
      <c r="I55" s="324"/>
      <c r="J55" s="32"/>
    </row>
    <row r="56" spans="1:10" s="33" customFormat="1" ht="11.25" customHeight="1" thickTop="1" x14ac:dyDescent="0.2">
      <c r="A56" s="280">
        <f>A51+1</f>
        <v>45208</v>
      </c>
      <c r="B56" s="364"/>
      <c r="C56" s="276"/>
      <c r="D56" s="233"/>
      <c r="E56" s="623"/>
      <c r="F56" s="624"/>
      <c r="G56" s="625"/>
      <c r="H56" s="234"/>
      <c r="I56" s="49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0"/>
      <c r="B57" s="364"/>
      <c r="C57" s="236"/>
      <c r="D57" s="233"/>
      <c r="E57" s="319"/>
      <c r="F57" s="320"/>
      <c r="G57" s="321"/>
      <c r="H57" s="234"/>
      <c r="I57" s="493"/>
      <c r="J57" s="32"/>
    </row>
    <row r="58" spans="1:10" s="33" customFormat="1" ht="11.25" customHeight="1" x14ac:dyDescent="0.2">
      <c r="A58" s="280"/>
      <c r="B58" s="364"/>
      <c r="C58" s="236"/>
      <c r="D58" s="233"/>
      <c r="E58" s="319"/>
      <c r="F58" s="320"/>
      <c r="G58" s="321"/>
      <c r="H58" s="234"/>
      <c r="I58" s="493"/>
      <c r="J58" s="32"/>
    </row>
    <row r="59" spans="1:10" s="33" customFormat="1" ht="11.25" customHeight="1" x14ac:dyDescent="0.2">
      <c r="A59" s="281"/>
      <c r="B59" s="364"/>
      <c r="C59" s="236"/>
      <c r="D59" s="237"/>
      <c r="E59" s="319"/>
      <c r="F59" s="320"/>
      <c r="G59" s="321"/>
      <c r="H59" s="234"/>
      <c r="I59" s="494"/>
      <c r="J59" s="32"/>
    </row>
    <row r="60" spans="1:10" s="33" customFormat="1" ht="11.25" customHeight="1" thickBot="1" x14ac:dyDescent="0.25">
      <c r="A60" s="282"/>
      <c r="B60" s="365"/>
      <c r="C60" s="238"/>
      <c r="D60" s="239"/>
      <c r="E60" s="307"/>
      <c r="F60" s="308"/>
      <c r="G60" s="309"/>
      <c r="H60" s="240"/>
      <c r="I60" s="495"/>
      <c r="J60" s="32"/>
    </row>
    <row r="61" spans="1:10" s="33" customFormat="1" ht="11.25" customHeight="1" thickTop="1" x14ac:dyDescent="0.2">
      <c r="A61" s="280">
        <f>A56+1</f>
        <v>45209</v>
      </c>
      <c r="B61" s="364"/>
      <c r="C61" s="276"/>
      <c r="D61" s="233"/>
      <c r="E61" s="623"/>
      <c r="F61" s="624"/>
      <c r="G61" s="625"/>
      <c r="H61" s="234"/>
      <c r="I61" s="493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0"/>
      <c r="B62" s="364"/>
      <c r="C62" s="236"/>
      <c r="D62" s="233"/>
      <c r="E62" s="319"/>
      <c r="F62" s="320"/>
      <c r="G62" s="321"/>
      <c r="H62" s="234"/>
      <c r="I62" s="493"/>
      <c r="J62" s="32"/>
    </row>
    <row r="63" spans="1:10" s="33" customFormat="1" ht="11.25" customHeight="1" x14ac:dyDescent="0.2">
      <c r="A63" s="280"/>
      <c r="B63" s="364"/>
      <c r="C63" s="236"/>
      <c r="D63" s="233"/>
      <c r="E63" s="319"/>
      <c r="F63" s="320"/>
      <c r="G63" s="321"/>
      <c r="H63" s="234"/>
      <c r="I63" s="493"/>
      <c r="J63" s="32"/>
    </row>
    <row r="64" spans="1:10" s="33" customFormat="1" ht="11.25" customHeight="1" x14ac:dyDescent="0.2">
      <c r="A64" s="281"/>
      <c r="B64" s="364"/>
      <c r="C64" s="236"/>
      <c r="D64" s="237"/>
      <c r="E64" s="319"/>
      <c r="F64" s="320"/>
      <c r="G64" s="321"/>
      <c r="H64" s="234"/>
      <c r="I64" s="494"/>
      <c r="J64" s="32"/>
    </row>
    <row r="65" spans="1:10" s="33" customFormat="1" ht="11.25" customHeight="1" thickBot="1" x14ac:dyDescent="0.25">
      <c r="A65" s="282"/>
      <c r="B65" s="365"/>
      <c r="C65" s="238"/>
      <c r="D65" s="239"/>
      <c r="E65" s="307"/>
      <c r="F65" s="308"/>
      <c r="G65" s="309"/>
      <c r="H65" s="240"/>
      <c r="I65" s="495"/>
      <c r="J65" s="32"/>
    </row>
    <row r="66" spans="1:10" s="33" customFormat="1" ht="11.25" customHeight="1" thickTop="1" x14ac:dyDescent="0.2">
      <c r="A66" s="280">
        <f>A61+1</f>
        <v>45210</v>
      </c>
      <c r="B66" s="350"/>
      <c r="C66" s="276"/>
      <c r="D66" s="25"/>
      <c r="E66" s="464"/>
      <c r="F66" s="465"/>
      <c r="G66" s="466"/>
      <c r="H66" s="26"/>
      <c r="I66" s="322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0"/>
      <c r="B67" s="350"/>
      <c r="C67" s="27"/>
      <c r="D67" s="25"/>
      <c r="E67" s="356"/>
      <c r="F67" s="357"/>
      <c r="G67" s="358"/>
      <c r="H67" s="26"/>
      <c r="I67" s="322"/>
      <c r="J67" s="32"/>
    </row>
    <row r="68" spans="1:10" s="33" customFormat="1" ht="11.25" customHeight="1" x14ac:dyDescent="0.2">
      <c r="A68" s="280"/>
      <c r="B68" s="350"/>
      <c r="C68" s="27"/>
      <c r="D68" s="25"/>
      <c r="E68" s="356"/>
      <c r="F68" s="357"/>
      <c r="G68" s="358"/>
      <c r="H68" s="26"/>
      <c r="I68" s="322"/>
      <c r="J68" s="32"/>
    </row>
    <row r="69" spans="1:10" s="33" customFormat="1" ht="11.25" customHeight="1" x14ac:dyDescent="0.2">
      <c r="A69" s="281"/>
      <c r="B69" s="350"/>
      <c r="C69" s="27"/>
      <c r="D69" s="28"/>
      <c r="E69" s="356"/>
      <c r="F69" s="357"/>
      <c r="G69" s="358"/>
      <c r="H69" s="26"/>
      <c r="I69" s="323"/>
      <c r="J69" s="32"/>
    </row>
    <row r="70" spans="1:10" s="33" customFormat="1" ht="11.25" customHeight="1" thickBot="1" x14ac:dyDescent="0.25">
      <c r="A70" s="282"/>
      <c r="B70" s="351"/>
      <c r="C70" s="29"/>
      <c r="D70" s="30"/>
      <c r="E70" s="334"/>
      <c r="F70" s="335"/>
      <c r="G70" s="336"/>
      <c r="H70" s="31"/>
      <c r="I70" s="324"/>
      <c r="J70" s="32"/>
    </row>
    <row r="71" spans="1:10" s="33" customFormat="1" ht="11.25" customHeight="1" thickTop="1" x14ac:dyDescent="0.2">
      <c r="A71" s="280">
        <f>A66+1</f>
        <v>45211</v>
      </c>
      <c r="B71" s="350"/>
      <c r="C71" s="276"/>
      <c r="D71" s="25"/>
      <c r="E71" s="464"/>
      <c r="F71" s="465"/>
      <c r="G71" s="466"/>
      <c r="H71" s="26"/>
      <c r="I71" s="322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0"/>
      <c r="B72" s="350"/>
      <c r="C72" s="27"/>
      <c r="D72" s="25"/>
      <c r="E72" s="356"/>
      <c r="F72" s="357"/>
      <c r="G72" s="358"/>
      <c r="H72" s="26"/>
      <c r="I72" s="322"/>
      <c r="J72" s="32"/>
    </row>
    <row r="73" spans="1:10" s="33" customFormat="1" ht="11.25" customHeight="1" x14ac:dyDescent="0.2">
      <c r="A73" s="280"/>
      <c r="B73" s="350"/>
      <c r="C73" s="27"/>
      <c r="D73" s="25"/>
      <c r="E73" s="356"/>
      <c r="F73" s="357"/>
      <c r="G73" s="358"/>
      <c r="H73" s="26"/>
      <c r="I73" s="322"/>
      <c r="J73" s="32"/>
    </row>
    <row r="74" spans="1:10" s="33" customFormat="1" ht="11.25" customHeight="1" x14ac:dyDescent="0.2">
      <c r="A74" s="281"/>
      <c r="B74" s="350"/>
      <c r="C74" s="27"/>
      <c r="D74" s="28"/>
      <c r="E74" s="356"/>
      <c r="F74" s="357"/>
      <c r="G74" s="358"/>
      <c r="H74" s="26"/>
      <c r="I74" s="323"/>
      <c r="J74" s="32"/>
    </row>
    <row r="75" spans="1:10" s="33" customFormat="1" ht="11.25" customHeight="1" thickBot="1" x14ac:dyDescent="0.25">
      <c r="A75" s="282"/>
      <c r="B75" s="351"/>
      <c r="C75" s="29"/>
      <c r="D75" s="30"/>
      <c r="E75" s="334"/>
      <c r="F75" s="335"/>
      <c r="G75" s="336"/>
      <c r="H75" s="31"/>
      <c r="I75" s="324"/>
      <c r="J75" s="32"/>
    </row>
    <row r="76" spans="1:10" s="33" customFormat="1" ht="11.25" customHeight="1" thickTop="1" x14ac:dyDescent="0.2">
      <c r="A76" s="280">
        <f>A71+1</f>
        <v>45212</v>
      </c>
      <c r="B76" s="350"/>
      <c r="C76" s="276"/>
      <c r="D76" s="25"/>
      <c r="E76" s="464"/>
      <c r="F76" s="465"/>
      <c r="G76" s="466"/>
      <c r="H76" s="26"/>
      <c r="I76" s="322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0"/>
      <c r="B77" s="350"/>
      <c r="C77" s="27"/>
      <c r="D77" s="25"/>
      <c r="E77" s="356"/>
      <c r="F77" s="357"/>
      <c r="G77" s="358"/>
      <c r="H77" s="26"/>
      <c r="I77" s="322"/>
      <c r="J77" s="32"/>
    </row>
    <row r="78" spans="1:10" s="33" customFormat="1" ht="11.25" customHeight="1" x14ac:dyDescent="0.2">
      <c r="A78" s="280"/>
      <c r="B78" s="350"/>
      <c r="C78" s="27"/>
      <c r="D78" s="25"/>
      <c r="E78" s="356"/>
      <c r="F78" s="357"/>
      <c r="G78" s="358"/>
      <c r="H78" s="26"/>
      <c r="I78" s="322"/>
      <c r="J78" s="32"/>
    </row>
    <row r="79" spans="1:10" s="33" customFormat="1" ht="11.25" customHeight="1" x14ac:dyDescent="0.2">
      <c r="A79" s="281"/>
      <c r="B79" s="350"/>
      <c r="C79" s="27"/>
      <c r="D79" s="28"/>
      <c r="E79" s="356"/>
      <c r="F79" s="357"/>
      <c r="G79" s="358"/>
      <c r="H79" s="26"/>
      <c r="I79" s="323"/>
      <c r="J79" s="32"/>
    </row>
    <row r="80" spans="1:10" s="33" customFormat="1" ht="11.25" customHeight="1" thickBot="1" x14ac:dyDescent="0.25">
      <c r="A80" s="282"/>
      <c r="B80" s="351"/>
      <c r="C80" s="29"/>
      <c r="D80" s="30"/>
      <c r="E80" s="334"/>
      <c r="F80" s="335"/>
      <c r="G80" s="336"/>
      <c r="H80" s="31"/>
      <c r="I80" s="324"/>
      <c r="J80" s="37"/>
    </row>
    <row r="81" spans="1:10" s="33" customFormat="1" ht="11.25" customHeight="1" thickTop="1" x14ac:dyDescent="0.2">
      <c r="A81" s="277">
        <f>A76+1</f>
        <v>45213</v>
      </c>
      <c r="B81" s="352"/>
      <c r="C81" s="215"/>
      <c r="D81" s="249"/>
      <c r="E81" s="620"/>
      <c r="F81" s="621"/>
      <c r="G81" s="622"/>
      <c r="H81" s="193"/>
      <c r="I81" s="322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77"/>
      <c r="B82" s="352"/>
      <c r="C82" s="195"/>
      <c r="D82" s="249"/>
      <c r="E82" s="292"/>
      <c r="F82" s="293"/>
      <c r="G82" s="294"/>
      <c r="H82" s="193"/>
      <c r="I82" s="322"/>
      <c r="J82" s="37"/>
    </row>
    <row r="83" spans="1:10" s="33" customFormat="1" ht="11.25" customHeight="1" x14ac:dyDescent="0.2">
      <c r="A83" s="277"/>
      <c r="B83" s="352"/>
      <c r="C83" s="195"/>
      <c r="D83" s="249"/>
      <c r="E83" s="292"/>
      <c r="F83" s="293"/>
      <c r="G83" s="294"/>
      <c r="H83" s="193"/>
      <c r="I83" s="322"/>
      <c r="J83" s="37"/>
    </row>
    <row r="84" spans="1:10" s="33" customFormat="1" ht="11.25" customHeight="1" x14ac:dyDescent="0.2">
      <c r="A84" s="278"/>
      <c r="B84" s="352"/>
      <c r="C84" s="195"/>
      <c r="D84" s="194"/>
      <c r="E84" s="292"/>
      <c r="F84" s="293"/>
      <c r="G84" s="294"/>
      <c r="H84" s="193"/>
      <c r="I84" s="323"/>
      <c r="J84" s="37"/>
    </row>
    <row r="85" spans="1:10" s="33" customFormat="1" ht="11.25" customHeight="1" thickBot="1" x14ac:dyDescent="0.25">
      <c r="A85" s="279"/>
      <c r="B85" s="353"/>
      <c r="C85" s="255"/>
      <c r="D85" s="252"/>
      <c r="E85" s="295"/>
      <c r="F85" s="296"/>
      <c r="G85" s="297"/>
      <c r="H85" s="253"/>
      <c r="I85" s="324"/>
      <c r="J85" s="37"/>
    </row>
    <row r="86" spans="1:10" s="33" customFormat="1" ht="11.25" customHeight="1" thickTop="1" x14ac:dyDescent="0.2">
      <c r="A86" s="277">
        <f>A81+1</f>
        <v>45214</v>
      </c>
      <c r="B86" s="352"/>
      <c r="C86" s="215"/>
      <c r="D86" s="249"/>
      <c r="E86" s="620"/>
      <c r="F86" s="621"/>
      <c r="G86" s="622"/>
      <c r="H86" s="193"/>
      <c r="I86" s="322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77"/>
      <c r="B87" s="352"/>
      <c r="C87" s="195"/>
      <c r="D87" s="249"/>
      <c r="E87" s="292"/>
      <c r="F87" s="293"/>
      <c r="G87" s="294"/>
      <c r="H87" s="193"/>
      <c r="I87" s="322"/>
      <c r="J87" s="37"/>
    </row>
    <row r="88" spans="1:10" s="33" customFormat="1" ht="11.25" customHeight="1" x14ac:dyDescent="0.2">
      <c r="A88" s="277"/>
      <c r="B88" s="352"/>
      <c r="C88" s="195"/>
      <c r="D88" s="249"/>
      <c r="E88" s="292"/>
      <c r="F88" s="293"/>
      <c r="G88" s="294"/>
      <c r="H88" s="193"/>
      <c r="I88" s="322"/>
      <c r="J88" s="37"/>
    </row>
    <row r="89" spans="1:10" s="33" customFormat="1" ht="11.25" customHeight="1" x14ac:dyDescent="0.2">
      <c r="A89" s="278"/>
      <c r="B89" s="352"/>
      <c r="C89" s="195"/>
      <c r="D89" s="194"/>
      <c r="E89" s="292"/>
      <c r="F89" s="293"/>
      <c r="G89" s="294"/>
      <c r="H89" s="193"/>
      <c r="I89" s="323"/>
      <c r="J89" s="37"/>
    </row>
    <row r="90" spans="1:10" s="33" customFormat="1" ht="11.25" customHeight="1" thickBot="1" x14ac:dyDescent="0.25">
      <c r="A90" s="279"/>
      <c r="B90" s="353"/>
      <c r="C90" s="255"/>
      <c r="D90" s="252"/>
      <c r="E90" s="295"/>
      <c r="F90" s="296"/>
      <c r="G90" s="297"/>
      <c r="H90" s="253"/>
      <c r="I90" s="324"/>
      <c r="J90" s="37"/>
    </row>
    <row r="91" spans="1:10" s="33" customFormat="1" ht="11.25" customHeight="1" thickTop="1" x14ac:dyDescent="0.2">
      <c r="A91" s="280">
        <f>A86+1</f>
        <v>45215</v>
      </c>
      <c r="B91" s="364"/>
      <c r="C91" s="276"/>
      <c r="D91" s="233"/>
      <c r="E91" s="623"/>
      <c r="F91" s="624"/>
      <c r="G91" s="625"/>
      <c r="H91" s="234"/>
      <c r="I91" s="493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0"/>
      <c r="B92" s="364"/>
      <c r="C92" s="236"/>
      <c r="D92" s="233"/>
      <c r="E92" s="319"/>
      <c r="F92" s="320"/>
      <c r="G92" s="321"/>
      <c r="H92" s="234"/>
      <c r="I92" s="493"/>
      <c r="J92" s="37"/>
    </row>
    <row r="93" spans="1:10" s="33" customFormat="1" ht="11.25" customHeight="1" x14ac:dyDescent="0.2">
      <c r="A93" s="280"/>
      <c r="B93" s="364"/>
      <c r="C93" s="236"/>
      <c r="D93" s="233"/>
      <c r="E93" s="319"/>
      <c r="F93" s="320"/>
      <c r="G93" s="321"/>
      <c r="H93" s="234"/>
      <c r="I93" s="493"/>
      <c r="J93" s="37"/>
    </row>
    <row r="94" spans="1:10" s="33" customFormat="1" ht="11.25" customHeight="1" x14ac:dyDescent="0.2">
      <c r="A94" s="281"/>
      <c r="B94" s="364"/>
      <c r="C94" s="236"/>
      <c r="D94" s="237"/>
      <c r="E94" s="319"/>
      <c r="F94" s="320"/>
      <c r="G94" s="321"/>
      <c r="H94" s="234"/>
      <c r="I94" s="494"/>
      <c r="J94" s="37"/>
    </row>
    <row r="95" spans="1:10" s="33" customFormat="1" ht="11.25" customHeight="1" thickBot="1" x14ac:dyDescent="0.25">
      <c r="A95" s="282"/>
      <c r="B95" s="365"/>
      <c r="C95" s="238"/>
      <c r="D95" s="239"/>
      <c r="E95" s="307"/>
      <c r="F95" s="308"/>
      <c r="G95" s="309"/>
      <c r="H95" s="240"/>
      <c r="I95" s="495"/>
      <c r="J95" s="37"/>
    </row>
    <row r="96" spans="1:10" s="33" customFormat="1" ht="11.25" customHeight="1" thickTop="1" x14ac:dyDescent="0.2">
      <c r="A96" s="280">
        <f>A91+1</f>
        <v>45216</v>
      </c>
      <c r="B96" s="364"/>
      <c r="C96" s="276"/>
      <c r="D96" s="233"/>
      <c r="E96" s="623"/>
      <c r="F96" s="624"/>
      <c r="G96" s="625"/>
      <c r="H96" s="234"/>
      <c r="I96" s="49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0"/>
      <c r="B97" s="364"/>
      <c r="C97" s="236"/>
      <c r="D97" s="233"/>
      <c r="E97" s="319"/>
      <c r="F97" s="320"/>
      <c r="G97" s="321"/>
      <c r="H97" s="234"/>
      <c r="I97" s="493"/>
      <c r="J97" s="37"/>
    </row>
    <row r="98" spans="1:10" s="33" customFormat="1" ht="11.25" customHeight="1" x14ac:dyDescent="0.2">
      <c r="A98" s="280"/>
      <c r="B98" s="364"/>
      <c r="C98" s="236"/>
      <c r="D98" s="233"/>
      <c r="E98" s="319"/>
      <c r="F98" s="320"/>
      <c r="G98" s="321"/>
      <c r="H98" s="234"/>
      <c r="I98" s="493"/>
      <c r="J98" s="37"/>
    </row>
    <row r="99" spans="1:10" s="33" customFormat="1" ht="11.25" customHeight="1" x14ac:dyDescent="0.2">
      <c r="A99" s="281"/>
      <c r="B99" s="364"/>
      <c r="C99" s="236"/>
      <c r="D99" s="237"/>
      <c r="E99" s="319"/>
      <c r="F99" s="320"/>
      <c r="G99" s="321"/>
      <c r="H99" s="234"/>
      <c r="I99" s="494"/>
      <c r="J99" s="37"/>
    </row>
    <row r="100" spans="1:10" s="33" customFormat="1" ht="11.25" customHeight="1" thickBot="1" x14ac:dyDescent="0.25">
      <c r="A100" s="282"/>
      <c r="B100" s="365"/>
      <c r="C100" s="238"/>
      <c r="D100" s="239"/>
      <c r="E100" s="307"/>
      <c r="F100" s="308"/>
      <c r="G100" s="309"/>
      <c r="H100" s="240"/>
      <c r="I100" s="495"/>
      <c r="J100" s="37"/>
    </row>
    <row r="101" spans="1:10" s="33" customFormat="1" ht="11.25" customHeight="1" thickTop="1" x14ac:dyDescent="0.2">
      <c r="A101" s="280">
        <f>A96+1</f>
        <v>45217</v>
      </c>
      <c r="B101" s="350"/>
      <c r="C101" s="276"/>
      <c r="D101" s="25"/>
      <c r="E101" s="464"/>
      <c r="F101" s="465"/>
      <c r="G101" s="466"/>
      <c r="H101" s="26"/>
      <c r="I101" s="3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0"/>
      <c r="B102" s="350"/>
      <c r="C102" s="27"/>
      <c r="D102" s="25"/>
      <c r="E102" s="356"/>
      <c r="F102" s="357"/>
      <c r="G102" s="358"/>
      <c r="H102" s="26"/>
      <c r="I102" s="322"/>
      <c r="J102" s="37"/>
    </row>
    <row r="103" spans="1:10" s="33" customFormat="1" ht="11.25" customHeight="1" x14ac:dyDescent="0.2">
      <c r="A103" s="280"/>
      <c r="B103" s="350"/>
      <c r="C103" s="27"/>
      <c r="D103" s="25"/>
      <c r="E103" s="356"/>
      <c r="F103" s="357"/>
      <c r="G103" s="358"/>
      <c r="H103" s="26"/>
      <c r="I103" s="322"/>
      <c r="J103" s="37"/>
    </row>
    <row r="104" spans="1:10" s="33" customFormat="1" ht="11.25" customHeight="1" x14ac:dyDescent="0.2">
      <c r="A104" s="281"/>
      <c r="B104" s="350"/>
      <c r="C104" s="27"/>
      <c r="D104" s="28"/>
      <c r="E104" s="356"/>
      <c r="F104" s="357"/>
      <c r="G104" s="358"/>
      <c r="H104" s="26"/>
      <c r="I104" s="323"/>
      <c r="J104" s="37"/>
    </row>
    <row r="105" spans="1:10" s="33" customFormat="1" ht="11.25" customHeight="1" thickBot="1" x14ac:dyDescent="0.25">
      <c r="A105" s="282"/>
      <c r="B105" s="351"/>
      <c r="C105" s="29"/>
      <c r="D105" s="30"/>
      <c r="E105" s="334"/>
      <c r="F105" s="335"/>
      <c r="G105" s="336"/>
      <c r="H105" s="31"/>
      <c r="I105" s="324"/>
      <c r="J105" s="37"/>
    </row>
    <row r="106" spans="1:10" s="33" customFormat="1" ht="11.25" customHeight="1" thickTop="1" x14ac:dyDescent="0.2">
      <c r="A106" s="280">
        <f>A101+1</f>
        <v>45218</v>
      </c>
      <c r="B106" s="350"/>
      <c r="C106" s="276"/>
      <c r="D106" s="25"/>
      <c r="E106" s="464"/>
      <c r="F106" s="465"/>
      <c r="G106" s="466"/>
      <c r="H106" s="26"/>
      <c r="I106" s="3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0"/>
      <c r="B107" s="350"/>
      <c r="C107" s="27"/>
      <c r="D107" s="25"/>
      <c r="E107" s="356"/>
      <c r="F107" s="357"/>
      <c r="G107" s="358"/>
      <c r="H107" s="26"/>
      <c r="I107" s="322"/>
      <c r="J107" s="32"/>
    </row>
    <row r="108" spans="1:10" s="33" customFormat="1" ht="11.25" customHeight="1" x14ac:dyDescent="0.2">
      <c r="A108" s="280"/>
      <c r="B108" s="350"/>
      <c r="C108" s="27"/>
      <c r="D108" s="25"/>
      <c r="E108" s="356"/>
      <c r="F108" s="357"/>
      <c r="G108" s="358"/>
      <c r="H108" s="26"/>
      <c r="I108" s="322"/>
      <c r="J108" s="32"/>
    </row>
    <row r="109" spans="1:10" s="33" customFormat="1" ht="11.25" customHeight="1" x14ac:dyDescent="0.2">
      <c r="A109" s="281"/>
      <c r="B109" s="350"/>
      <c r="C109" s="27"/>
      <c r="D109" s="28"/>
      <c r="E109" s="356"/>
      <c r="F109" s="357"/>
      <c r="G109" s="358"/>
      <c r="H109" s="26"/>
      <c r="I109" s="323"/>
      <c r="J109" s="32"/>
    </row>
    <row r="110" spans="1:10" s="33" customFormat="1" ht="11.25" customHeight="1" thickBot="1" x14ac:dyDescent="0.25">
      <c r="A110" s="282"/>
      <c r="B110" s="351"/>
      <c r="C110" s="29"/>
      <c r="D110" s="30"/>
      <c r="E110" s="334"/>
      <c r="F110" s="335"/>
      <c r="G110" s="336"/>
      <c r="H110" s="31"/>
      <c r="I110" s="324"/>
      <c r="J110" s="32"/>
    </row>
    <row r="111" spans="1:10" s="33" customFormat="1" ht="11.25" customHeight="1" thickTop="1" x14ac:dyDescent="0.2">
      <c r="A111" s="280">
        <f>A106+1</f>
        <v>45219</v>
      </c>
      <c r="B111" s="350"/>
      <c r="C111" s="276"/>
      <c r="D111" s="25"/>
      <c r="E111" s="464"/>
      <c r="F111" s="465"/>
      <c r="G111" s="466"/>
      <c r="H111" s="26"/>
      <c r="I111" s="322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0"/>
      <c r="B112" s="350"/>
      <c r="C112" s="27"/>
      <c r="D112" s="25"/>
      <c r="E112" s="356"/>
      <c r="F112" s="357"/>
      <c r="G112" s="358"/>
      <c r="H112" s="26"/>
      <c r="I112" s="322"/>
      <c r="J112" s="32"/>
    </row>
    <row r="113" spans="1:10" s="33" customFormat="1" ht="11.25" customHeight="1" x14ac:dyDescent="0.2">
      <c r="A113" s="280"/>
      <c r="B113" s="350"/>
      <c r="C113" s="27"/>
      <c r="D113" s="25"/>
      <c r="E113" s="356"/>
      <c r="F113" s="357"/>
      <c r="G113" s="358"/>
      <c r="H113" s="26"/>
      <c r="I113" s="322"/>
      <c r="J113" s="32"/>
    </row>
    <row r="114" spans="1:10" s="33" customFormat="1" ht="11.25" customHeight="1" x14ac:dyDescent="0.2">
      <c r="A114" s="281"/>
      <c r="B114" s="350"/>
      <c r="C114" s="27"/>
      <c r="D114" s="28"/>
      <c r="E114" s="356"/>
      <c r="F114" s="357"/>
      <c r="G114" s="358"/>
      <c r="H114" s="26"/>
      <c r="I114" s="323"/>
      <c r="J114" s="32"/>
    </row>
    <row r="115" spans="1:10" s="33" customFormat="1" ht="11.25" customHeight="1" thickBot="1" x14ac:dyDescent="0.25">
      <c r="A115" s="282"/>
      <c r="B115" s="351"/>
      <c r="C115" s="29"/>
      <c r="D115" s="30"/>
      <c r="E115" s="334"/>
      <c r="F115" s="335"/>
      <c r="G115" s="336"/>
      <c r="H115" s="31"/>
      <c r="I115" s="324"/>
      <c r="J115" s="32"/>
    </row>
    <row r="116" spans="1:10" s="33" customFormat="1" ht="11.25" customHeight="1" thickTop="1" x14ac:dyDescent="0.2">
      <c r="A116" s="277">
        <f>A111+1</f>
        <v>45220</v>
      </c>
      <c r="B116" s="352"/>
      <c r="C116" s="215"/>
      <c r="D116" s="249"/>
      <c r="E116" s="620"/>
      <c r="F116" s="621"/>
      <c r="G116" s="622"/>
      <c r="H116" s="193"/>
      <c r="I116" s="322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77"/>
      <c r="B117" s="352"/>
      <c r="C117" s="195"/>
      <c r="D117" s="249"/>
      <c r="E117" s="292"/>
      <c r="F117" s="293"/>
      <c r="G117" s="294"/>
      <c r="H117" s="193"/>
      <c r="I117" s="322"/>
      <c r="J117" s="32"/>
    </row>
    <row r="118" spans="1:10" s="33" customFormat="1" ht="11.25" customHeight="1" x14ac:dyDescent="0.2">
      <c r="A118" s="277"/>
      <c r="B118" s="352"/>
      <c r="C118" s="195"/>
      <c r="D118" s="249"/>
      <c r="E118" s="292"/>
      <c r="F118" s="293"/>
      <c r="G118" s="294"/>
      <c r="H118" s="193"/>
      <c r="I118" s="322"/>
      <c r="J118" s="32"/>
    </row>
    <row r="119" spans="1:10" s="33" customFormat="1" ht="11.25" customHeight="1" x14ac:dyDescent="0.2">
      <c r="A119" s="278"/>
      <c r="B119" s="352"/>
      <c r="C119" s="195"/>
      <c r="D119" s="194"/>
      <c r="E119" s="292"/>
      <c r="F119" s="293"/>
      <c r="G119" s="294"/>
      <c r="H119" s="193"/>
      <c r="I119" s="323"/>
      <c r="J119" s="32"/>
    </row>
    <row r="120" spans="1:10" s="33" customFormat="1" ht="11.25" customHeight="1" thickBot="1" x14ac:dyDescent="0.25">
      <c r="A120" s="279"/>
      <c r="B120" s="353"/>
      <c r="C120" s="255"/>
      <c r="D120" s="252"/>
      <c r="E120" s="295"/>
      <c r="F120" s="296"/>
      <c r="G120" s="297"/>
      <c r="H120" s="253"/>
      <c r="I120" s="324"/>
      <c r="J120" s="32"/>
    </row>
    <row r="121" spans="1:10" s="33" customFormat="1" ht="11.25" customHeight="1" thickTop="1" x14ac:dyDescent="0.2">
      <c r="A121" s="277">
        <f>A116+1</f>
        <v>45221</v>
      </c>
      <c r="B121" s="352"/>
      <c r="C121" s="215"/>
      <c r="D121" s="249"/>
      <c r="E121" s="620"/>
      <c r="F121" s="621"/>
      <c r="G121" s="622"/>
      <c r="H121" s="193"/>
      <c r="I121" s="3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77"/>
      <c r="B122" s="352"/>
      <c r="C122" s="195"/>
      <c r="D122" s="249"/>
      <c r="E122" s="292"/>
      <c r="F122" s="293"/>
      <c r="G122" s="294"/>
      <c r="H122" s="193"/>
      <c r="I122" s="322"/>
      <c r="J122" s="32"/>
    </row>
    <row r="123" spans="1:10" s="33" customFormat="1" ht="11.25" customHeight="1" x14ac:dyDescent="0.2">
      <c r="A123" s="277"/>
      <c r="B123" s="352"/>
      <c r="C123" s="195"/>
      <c r="D123" s="249"/>
      <c r="E123" s="292"/>
      <c r="F123" s="293"/>
      <c r="G123" s="294"/>
      <c r="H123" s="193"/>
      <c r="I123" s="322"/>
      <c r="J123" s="32"/>
    </row>
    <row r="124" spans="1:10" s="33" customFormat="1" ht="11.25" customHeight="1" x14ac:dyDescent="0.2">
      <c r="A124" s="278"/>
      <c r="B124" s="352"/>
      <c r="C124" s="195"/>
      <c r="D124" s="194"/>
      <c r="E124" s="292"/>
      <c r="F124" s="293"/>
      <c r="G124" s="294"/>
      <c r="H124" s="193"/>
      <c r="I124" s="323"/>
      <c r="J124" s="32"/>
    </row>
    <row r="125" spans="1:10" s="33" customFormat="1" ht="11.25" customHeight="1" thickBot="1" x14ac:dyDescent="0.25">
      <c r="A125" s="279"/>
      <c r="B125" s="353"/>
      <c r="C125" s="255"/>
      <c r="D125" s="252"/>
      <c r="E125" s="295"/>
      <c r="F125" s="296"/>
      <c r="G125" s="297"/>
      <c r="H125" s="253"/>
      <c r="I125" s="324"/>
      <c r="J125" s="32"/>
    </row>
    <row r="126" spans="1:10" s="33" customFormat="1" ht="11.25" customHeight="1" thickTop="1" x14ac:dyDescent="0.2">
      <c r="A126" s="280">
        <f>A121+1</f>
        <v>45222</v>
      </c>
      <c r="B126" s="364"/>
      <c r="C126" s="276"/>
      <c r="D126" s="233"/>
      <c r="E126" s="623"/>
      <c r="F126" s="624"/>
      <c r="G126" s="625"/>
      <c r="H126" s="234"/>
      <c r="I126" s="493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0"/>
      <c r="B127" s="364"/>
      <c r="C127" s="236"/>
      <c r="D127" s="233"/>
      <c r="E127" s="319"/>
      <c r="F127" s="320"/>
      <c r="G127" s="321"/>
      <c r="H127" s="234"/>
      <c r="I127" s="493"/>
      <c r="J127" s="32"/>
    </row>
    <row r="128" spans="1:10" s="33" customFormat="1" ht="11.25" customHeight="1" x14ac:dyDescent="0.2">
      <c r="A128" s="280"/>
      <c r="B128" s="364"/>
      <c r="C128" s="236"/>
      <c r="D128" s="233"/>
      <c r="E128" s="319"/>
      <c r="F128" s="320"/>
      <c r="G128" s="321"/>
      <c r="H128" s="234"/>
      <c r="I128" s="493"/>
      <c r="J128" s="32"/>
    </row>
    <row r="129" spans="1:10" s="33" customFormat="1" ht="11.25" customHeight="1" x14ac:dyDescent="0.2">
      <c r="A129" s="281"/>
      <c r="B129" s="364"/>
      <c r="C129" s="236"/>
      <c r="D129" s="237"/>
      <c r="E129" s="319"/>
      <c r="F129" s="320"/>
      <c r="G129" s="321"/>
      <c r="H129" s="234"/>
      <c r="I129" s="494"/>
      <c r="J129" s="32"/>
    </row>
    <row r="130" spans="1:10" s="33" customFormat="1" ht="11.25" customHeight="1" thickBot="1" x14ac:dyDescent="0.25">
      <c r="A130" s="282"/>
      <c r="B130" s="365"/>
      <c r="C130" s="238"/>
      <c r="D130" s="239"/>
      <c r="E130" s="307"/>
      <c r="F130" s="308"/>
      <c r="G130" s="309"/>
      <c r="H130" s="240"/>
      <c r="I130" s="495"/>
      <c r="J130" s="32"/>
    </row>
    <row r="131" spans="1:10" s="33" customFormat="1" ht="11.25" customHeight="1" thickTop="1" x14ac:dyDescent="0.2">
      <c r="A131" s="280">
        <f>A126+1</f>
        <v>45223</v>
      </c>
      <c r="B131" s="364"/>
      <c r="C131" s="276"/>
      <c r="D131" s="233"/>
      <c r="E131" s="623"/>
      <c r="F131" s="624"/>
      <c r="G131" s="625"/>
      <c r="H131" s="234"/>
      <c r="I131" s="493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0"/>
      <c r="B132" s="364"/>
      <c r="C132" s="236"/>
      <c r="D132" s="233"/>
      <c r="E132" s="319"/>
      <c r="F132" s="320"/>
      <c r="G132" s="321"/>
      <c r="H132" s="234"/>
      <c r="I132" s="493"/>
      <c r="J132" s="32"/>
    </row>
    <row r="133" spans="1:10" s="33" customFormat="1" ht="11.25" customHeight="1" x14ac:dyDescent="0.2">
      <c r="A133" s="280"/>
      <c r="B133" s="364"/>
      <c r="C133" s="236"/>
      <c r="D133" s="233"/>
      <c r="E133" s="319"/>
      <c r="F133" s="320"/>
      <c r="G133" s="321"/>
      <c r="H133" s="234"/>
      <c r="I133" s="493"/>
      <c r="J133" s="32"/>
    </row>
    <row r="134" spans="1:10" s="33" customFormat="1" ht="11.25" customHeight="1" x14ac:dyDescent="0.2">
      <c r="A134" s="281"/>
      <c r="B134" s="364"/>
      <c r="C134" s="236"/>
      <c r="D134" s="237"/>
      <c r="E134" s="319"/>
      <c r="F134" s="320"/>
      <c r="G134" s="321"/>
      <c r="H134" s="234"/>
      <c r="I134" s="494"/>
      <c r="J134" s="32"/>
    </row>
    <row r="135" spans="1:10" s="33" customFormat="1" ht="11.25" customHeight="1" thickBot="1" x14ac:dyDescent="0.25">
      <c r="A135" s="282"/>
      <c r="B135" s="365"/>
      <c r="C135" s="238"/>
      <c r="D135" s="239"/>
      <c r="E135" s="307"/>
      <c r="F135" s="308"/>
      <c r="G135" s="309"/>
      <c r="H135" s="240"/>
      <c r="I135" s="495"/>
      <c r="J135" s="32"/>
    </row>
    <row r="136" spans="1:10" s="33" customFormat="1" ht="11.25" customHeight="1" thickTop="1" x14ac:dyDescent="0.2">
      <c r="A136" s="280">
        <f>A131+1</f>
        <v>45224</v>
      </c>
      <c r="B136" s="350"/>
      <c r="C136" s="276"/>
      <c r="D136" s="25"/>
      <c r="E136" s="464"/>
      <c r="F136" s="465"/>
      <c r="G136" s="466"/>
      <c r="H136" s="26"/>
      <c r="I136" s="322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0"/>
      <c r="B137" s="350"/>
      <c r="C137" s="27"/>
      <c r="D137" s="25"/>
      <c r="E137" s="356"/>
      <c r="F137" s="357"/>
      <c r="G137" s="358"/>
      <c r="H137" s="26"/>
      <c r="I137" s="322"/>
      <c r="J137" s="32"/>
    </row>
    <row r="138" spans="1:10" s="33" customFormat="1" ht="11.25" customHeight="1" x14ac:dyDescent="0.2">
      <c r="A138" s="280"/>
      <c r="B138" s="350"/>
      <c r="C138" s="27"/>
      <c r="D138" s="25"/>
      <c r="E138" s="356"/>
      <c r="F138" s="357"/>
      <c r="G138" s="358"/>
      <c r="H138" s="26"/>
      <c r="I138" s="322"/>
      <c r="J138" s="32"/>
    </row>
    <row r="139" spans="1:10" s="33" customFormat="1" ht="11.25" customHeight="1" x14ac:dyDescent="0.2">
      <c r="A139" s="281"/>
      <c r="B139" s="350"/>
      <c r="C139" s="27"/>
      <c r="D139" s="28"/>
      <c r="E139" s="356"/>
      <c r="F139" s="357"/>
      <c r="G139" s="358"/>
      <c r="H139" s="26"/>
      <c r="I139" s="323"/>
      <c r="J139" s="32"/>
    </row>
    <row r="140" spans="1:10" s="33" customFormat="1" ht="11.25" customHeight="1" thickBot="1" x14ac:dyDescent="0.25">
      <c r="A140" s="282"/>
      <c r="B140" s="351"/>
      <c r="C140" s="29"/>
      <c r="D140" s="30"/>
      <c r="E140" s="334"/>
      <c r="F140" s="335"/>
      <c r="G140" s="336"/>
      <c r="H140" s="31"/>
      <c r="I140" s="324"/>
      <c r="J140" s="32"/>
    </row>
    <row r="141" spans="1:10" s="33" customFormat="1" ht="11.25" customHeight="1" thickTop="1" x14ac:dyDescent="0.2">
      <c r="A141" s="280">
        <f>A136+1</f>
        <v>45225</v>
      </c>
      <c r="B141" s="350"/>
      <c r="C141" s="276"/>
      <c r="D141" s="25"/>
      <c r="E141" s="464"/>
      <c r="F141" s="465"/>
      <c r="G141" s="466"/>
      <c r="H141" s="26"/>
      <c r="I141" s="322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0"/>
      <c r="B142" s="350"/>
      <c r="C142" s="27"/>
      <c r="D142" s="25"/>
      <c r="E142" s="356"/>
      <c r="F142" s="357"/>
      <c r="G142" s="358"/>
      <c r="H142" s="26"/>
      <c r="I142" s="322"/>
      <c r="J142" s="32"/>
    </row>
    <row r="143" spans="1:10" s="33" customFormat="1" ht="11.25" customHeight="1" x14ac:dyDescent="0.2">
      <c r="A143" s="280"/>
      <c r="B143" s="350"/>
      <c r="C143" s="27"/>
      <c r="D143" s="25"/>
      <c r="E143" s="356"/>
      <c r="F143" s="357"/>
      <c r="G143" s="358"/>
      <c r="H143" s="26"/>
      <c r="I143" s="322"/>
      <c r="J143" s="32"/>
    </row>
    <row r="144" spans="1:10" s="33" customFormat="1" ht="11.25" customHeight="1" x14ac:dyDescent="0.2">
      <c r="A144" s="281"/>
      <c r="B144" s="350"/>
      <c r="C144" s="27"/>
      <c r="D144" s="28"/>
      <c r="E144" s="356"/>
      <c r="F144" s="357"/>
      <c r="G144" s="358"/>
      <c r="H144" s="26"/>
      <c r="I144" s="323"/>
      <c r="J144" s="32"/>
    </row>
    <row r="145" spans="1:10" s="33" customFormat="1" ht="11.25" customHeight="1" thickBot="1" x14ac:dyDescent="0.25">
      <c r="A145" s="282"/>
      <c r="B145" s="351"/>
      <c r="C145" s="29"/>
      <c r="D145" s="30"/>
      <c r="E145" s="334"/>
      <c r="F145" s="335"/>
      <c r="G145" s="336"/>
      <c r="H145" s="31"/>
      <c r="I145" s="324"/>
      <c r="J145" s="32"/>
    </row>
    <row r="146" spans="1:10" s="33" customFormat="1" ht="11.25" customHeight="1" thickTop="1" x14ac:dyDescent="0.2">
      <c r="A146" s="280">
        <f>A141+1</f>
        <v>45226</v>
      </c>
      <c r="B146" s="350"/>
      <c r="C146" s="276"/>
      <c r="D146" s="25"/>
      <c r="E146" s="464"/>
      <c r="F146" s="465"/>
      <c r="G146" s="466"/>
      <c r="H146" s="26"/>
      <c r="I146" s="322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0"/>
      <c r="B147" s="350"/>
      <c r="C147" s="27"/>
      <c r="D147" s="25"/>
      <c r="E147" s="356"/>
      <c r="F147" s="357"/>
      <c r="G147" s="358"/>
      <c r="H147" s="26"/>
      <c r="I147" s="322"/>
      <c r="J147" s="32"/>
    </row>
    <row r="148" spans="1:10" s="33" customFormat="1" ht="11.25" customHeight="1" x14ac:dyDescent="0.2">
      <c r="A148" s="280"/>
      <c r="B148" s="350"/>
      <c r="C148" s="27"/>
      <c r="D148" s="25"/>
      <c r="E148" s="356"/>
      <c r="F148" s="357"/>
      <c r="G148" s="358"/>
      <c r="H148" s="26"/>
      <c r="I148" s="322"/>
      <c r="J148" s="32"/>
    </row>
    <row r="149" spans="1:10" s="33" customFormat="1" ht="11.25" customHeight="1" x14ac:dyDescent="0.2">
      <c r="A149" s="281"/>
      <c r="B149" s="350"/>
      <c r="C149" s="27"/>
      <c r="D149" s="28"/>
      <c r="E149" s="356"/>
      <c r="F149" s="357"/>
      <c r="G149" s="358"/>
      <c r="H149" s="26"/>
      <c r="I149" s="323"/>
      <c r="J149" s="32"/>
    </row>
    <row r="150" spans="1:10" s="33" customFormat="1" ht="11.25" customHeight="1" thickBot="1" x14ac:dyDescent="0.25">
      <c r="A150" s="282"/>
      <c r="B150" s="351"/>
      <c r="C150" s="29"/>
      <c r="D150" s="30"/>
      <c r="E150" s="334"/>
      <c r="F150" s="335"/>
      <c r="G150" s="336"/>
      <c r="H150" s="31"/>
      <c r="I150" s="324"/>
      <c r="J150" s="32"/>
    </row>
    <row r="151" spans="1:10" s="33" customFormat="1" ht="11.25" customHeight="1" thickTop="1" x14ac:dyDescent="0.2">
      <c r="A151" s="277">
        <f>A146+1</f>
        <v>45227</v>
      </c>
      <c r="B151" s="352"/>
      <c r="C151" s="215"/>
      <c r="D151" s="249"/>
      <c r="E151" s="620"/>
      <c r="F151" s="621"/>
      <c r="G151" s="622"/>
      <c r="H151" s="193"/>
      <c r="I151" s="322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77"/>
      <c r="B152" s="352"/>
      <c r="C152" s="195"/>
      <c r="D152" s="249"/>
      <c r="E152" s="292"/>
      <c r="F152" s="293"/>
      <c r="G152" s="294"/>
      <c r="H152" s="193"/>
      <c r="I152" s="322"/>
      <c r="J152" s="32"/>
    </row>
    <row r="153" spans="1:10" s="33" customFormat="1" ht="11.25" customHeight="1" x14ac:dyDescent="0.2">
      <c r="A153" s="277"/>
      <c r="B153" s="352"/>
      <c r="C153" s="195"/>
      <c r="D153" s="249"/>
      <c r="E153" s="292"/>
      <c r="F153" s="293"/>
      <c r="G153" s="294"/>
      <c r="H153" s="193"/>
      <c r="I153" s="322"/>
      <c r="J153" s="32"/>
    </row>
    <row r="154" spans="1:10" s="33" customFormat="1" ht="11.25" customHeight="1" x14ac:dyDescent="0.2">
      <c r="A154" s="278"/>
      <c r="B154" s="352"/>
      <c r="C154" s="195"/>
      <c r="D154" s="194"/>
      <c r="E154" s="292"/>
      <c r="F154" s="293"/>
      <c r="G154" s="294"/>
      <c r="H154" s="193"/>
      <c r="I154" s="323"/>
      <c r="J154" s="32"/>
    </row>
    <row r="155" spans="1:10" s="33" customFormat="1" ht="11.25" customHeight="1" thickBot="1" x14ac:dyDescent="0.25">
      <c r="A155" s="279"/>
      <c r="B155" s="353"/>
      <c r="C155" s="255"/>
      <c r="D155" s="252"/>
      <c r="E155" s="295"/>
      <c r="F155" s="296"/>
      <c r="G155" s="297"/>
      <c r="H155" s="253"/>
      <c r="I155" s="324"/>
      <c r="J155" s="32"/>
    </row>
    <row r="156" spans="1:10" s="33" customFormat="1" ht="11.25" customHeight="1" thickTop="1" x14ac:dyDescent="0.2">
      <c r="A156" s="277">
        <f>A151+1</f>
        <v>45228</v>
      </c>
      <c r="B156" s="352"/>
      <c r="C156" s="215"/>
      <c r="D156" s="249"/>
      <c r="E156" s="620"/>
      <c r="F156" s="621"/>
      <c r="G156" s="622"/>
      <c r="H156" s="193"/>
      <c r="I156" s="322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77"/>
      <c r="B157" s="352"/>
      <c r="C157" s="195"/>
      <c r="D157" s="249"/>
      <c r="E157" s="292"/>
      <c r="F157" s="293"/>
      <c r="G157" s="294"/>
      <c r="H157" s="193"/>
      <c r="I157" s="322"/>
      <c r="J157" s="32"/>
    </row>
    <row r="158" spans="1:10" s="33" customFormat="1" ht="11.25" customHeight="1" x14ac:dyDescent="0.2">
      <c r="A158" s="277"/>
      <c r="B158" s="352"/>
      <c r="C158" s="195"/>
      <c r="D158" s="249"/>
      <c r="E158" s="292"/>
      <c r="F158" s="293"/>
      <c r="G158" s="294"/>
      <c r="H158" s="193"/>
      <c r="I158" s="322"/>
      <c r="J158" s="32"/>
    </row>
    <row r="159" spans="1:10" s="33" customFormat="1" ht="11.25" customHeight="1" x14ac:dyDescent="0.2">
      <c r="A159" s="278"/>
      <c r="B159" s="352"/>
      <c r="C159" s="195"/>
      <c r="D159" s="194"/>
      <c r="E159" s="292"/>
      <c r="F159" s="293"/>
      <c r="G159" s="294"/>
      <c r="H159" s="193"/>
      <c r="I159" s="323"/>
      <c r="J159" s="32"/>
    </row>
    <row r="160" spans="1:10" s="33" customFormat="1" ht="11.25" customHeight="1" thickBot="1" x14ac:dyDescent="0.25">
      <c r="A160" s="279"/>
      <c r="B160" s="353"/>
      <c r="C160" s="255"/>
      <c r="D160" s="252"/>
      <c r="E160" s="295"/>
      <c r="F160" s="296"/>
      <c r="G160" s="297"/>
      <c r="H160" s="253"/>
      <c r="I160" s="324"/>
      <c r="J160" s="32"/>
    </row>
    <row r="161" spans="1:10" s="33" customFormat="1" ht="11.25" customHeight="1" thickTop="1" x14ac:dyDescent="0.2">
      <c r="A161" s="280">
        <f>A156+1</f>
        <v>45229</v>
      </c>
      <c r="B161" s="364"/>
      <c r="C161" s="276"/>
      <c r="D161" s="233"/>
      <c r="E161" s="623"/>
      <c r="F161" s="624"/>
      <c r="G161" s="625"/>
      <c r="H161" s="234"/>
      <c r="I161" s="493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0"/>
      <c r="B162" s="364"/>
      <c r="C162" s="236"/>
      <c r="D162" s="233"/>
      <c r="E162" s="319"/>
      <c r="F162" s="320"/>
      <c r="G162" s="321"/>
      <c r="H162" s="234"/>
      <c r="I162" s="493"/>
      <c r="J162" s="32"/>
    </row>
    <row r="163" spans="1:10" s="33" customFormat="1" ht="11.25" customHeight="1" x14ac:dyDescent="0.2">
      <c r="A163" s="280"/>
      <c r="B163" s="364"/>
      <c r="C163" s="236"/>
      <c r="D163" s="233"/>
      <c r="E163" s="319"/>
      <c r="F163" s="320"/>
      <c r="G163" s="321"/>
      <c r="H163" s="234"/>
      <c r="I163" s="493"/>
      <c r="J163" s="32"/>
    </row>
    <row r="164" spans="1:10" s="33" customFormat="1" ht="11.25" customHeight="1" x14ac:dyDescent="0.2">
      <c r="A164" s="281"/>
      <c r="B164" s="364"/>
      <c r="C164" s="236"/>
      <c r="D164" s="237"/>
      <c r="E164" s="319"/>
      <c r="F164" s="320"/>
      <c r="G164" s="321"/>
      <c r="H164" s="234"/>
      <c r="I164" s="494"/>
      <c r="J164" s="32"/>
    </row>
    <row r="165" spans="1:10" s="33" customFormat="1" ht="11.25" customHeight="1" thickBot="1" x14ac:dyDescent="0.25">
      <c r="A165" s="282"/>
      <c r="B165" s="365"/>
      <c r="C165" s="238"/>
      <c r="D165" s="239"/>
      <c r="E165" s="307"/>
      <c r="F165" s="308"/>
      <c r="G165" s="309"/>
      <c r="H165" s="240"/>
      <c r="I165" s="495"/>
      <c r="J165" s="32"/>
    </row>
    <row r="166" spans="1:10" s="33" customFormat="1" ht="11.25" customHeight="1" thickTop="1" x14ac:dyDescent="0.2">
      <c r="A166" s="280">
        <f>A161+1</f>
        <v>45230</v>
      </c>
      <c r="B166" s="364"/>
      <c r="C166" s="276"/>
      <c r="D166" s="233"/>
      <c r="E166" s="623"/>
      <c r="F166" s="624"/>
      <c r="G166" s="625"/>
      <c r="H166" s="234"/>
      <c r="I166" s="493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280"/>
      <c r="B167" s="364"/>
      <c r="C167" s="236"/>
      <c r="D167" s="233"/>
      <c r="E167" s="319"/>
      <c r="F167" s="320"/>
      <c r="G167" s="321"/>
      <c r="H167" s="234"/>
      <c r="I167" s="493"/>
      <c r="J167" s="32"/>
    </row>
    <row r="168" spans="1:10" s="33" customFormat="1" ht="11.25" customHeight="1" x14ac:dyDescent="0.2">
      <c r="A168" s="280"/>
      <c r="B168" s="364"/>
      <c r="C168" s="236"/>
      <c r="D168" s="233"/>
      <c r="E168" s="319"/>
      <c r="F168" s="320"/>
      <c r="G168" s="321"/>
      <c r="H168" s="234"/>
      <c r="I168" s="493"/>
      <c r="J168" s="32"/>
    </row>
    <row r="169" spans="1:10" s="33" customFormat="1" ht="11.25" customHeight="1" x14ac:dyDescent="0.2">
      <c r="A169" s="281"/>
      <c r="B169" s="364"/>
      <c r="C169" s="236"/>
      <c r="D169" s="237"/>
      <c r="E169" s="319"/>
      <c r="F169" s="320"/>
      <c r="G169" s="321"/>
      <c r="H169" s="234"/>
      <c r="I169" s="494"/>
      <c r="J169" s="32"/>
    </row>
    <row r="170" spans="1:10" s="33" customFormat="1" ht="11.25" customHeight="1" thickBot="1" x14ac:dyDescent="0.25">
      <c r="A170" s="282"/>
      <c r="B170" s="365"/>
      <c r="C170" s="238"/>
      <c r="D170" s="239"/>
      <c r="E170" s="307"/>
      <c r="F170" s="308"/>
      <c r="G170" s="309"/>
      <c r="H170" s="240"/>
      <c r="I170" s="495"/>
      <c r="J170" s="32"/>
    </row>
    <row r="171" spans="1:10" s="33" customFormat="1" ht="12.75" customHeight="1" thickTop="1" thickBot="1" x14ac:dyDescent="0.25">
      <c r="A171" s="578" t="s">
        <v>37</v>
      </c>
      <c r="B171" s="396"/>
      <c r="C171" s="396"/>
      <c r="D171" s="38"/>
      <c r="E171" s="39">
        <f>K9*$H$8</f>
        <v>0</v>
      </c>
      <c r="F171" s="408" t="s">
        <v>38</v>
      </c>
      <c r="G171" s="40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393" t="str">
        <f>"Project-related planned work time"&amp;$F$3</f>
        <v>Project-related planned work time</v>
      </c>
      <c r="B172" s="394"/>
      <c r="C172" s="394"/>
      <c r="D172" s="42"/>
      <c r="E172" s="43">
        <f>K9*$H$9</f>
        <v>0</v>
      </c>
      <c r="F172" s="393"/>
      <c r="G172" s="394"/>
      <c r="H172" s="615"/>
      <c r="I172" s="70"/>
      <c r="J172" s="32"/>
    </row>
    <row r="173" spans="1:10" s="33" customFormat="1" ht="13.5" thickBot="1" x14ac:dyDescent="0.25">
      <c r="A173" s="399" t="str">
        <f>"Project-related hours"&amp;$F$3</f>
        <v>Project-related hours</v>
      </c>
      <c r="B173" s="400"/>
      <c r="C173" s="400"/>
      <c r="D173" s="44"/>
      <c r="E173" s="45">
        <f>SUMIF(C16:C170,F3,H16:H170)</f>
        <v>0</v>
      </c>
      <c r="F173" s="399"/>
      <c r="G173" s="400"/>
      <c r="H173" s="616"/>
      <c r="I173" s="71"/>
      <c r="J173" s="32"/>
    </row>
    <row r="174" spans="1:10" s="33" customFormat="1" ht="13.5" thickBot="1" x14ac:dyDescent="0.25">
      <c r="A174" s="424" t="s">
        <v>39</v>
      </c>
      <c r="B174" s="409"/>
      <c r="C174" s="409"/>
      <c r="D174" s="46"/>
      <c r="E174" s="47" t="str">
        <f>IF(E173=0,"",ROUND(E173/E171,4))</f>
        <v/>
      </c>
      <c r="F174" s="408"/>
      <c r="G174" s="409"/>
      <c r="H174" s="409"/>
      <c r="I174" s="72"/>
      <c r="J174" s="121"/>
    </row>
    <row r="175" spans="1:10" s="33" customFormat="1" ht="11.25" customHeight="1" x14ac:dyDescent="0.2">
      <c r="A175" s="491" t="str">
        <f>IF(ROUND(H171,5)=ROUND(I171,5),"","Die erbrachte Arbeitszeit stimmt nicht mit der abrechenbaren Arbeitszeit überein")</f>
        <v/>
      </c>
      <c r="B175" s="491"/>
      <c r="C175" s="491"/>
      <c r="D175" s="491"/>
      <c r="E175" s="491"/>
      <c r="F175" s="491"/>
      <c r="G175" s="491"/>
      <c r="H175" s="491"/>
      <c r="I175" s="491"/>
      <c r="J175" s="121"/>
    </row>
    <row r="176" spans="1:10" s="33" customFormat="1" ht="12.75" customHeight="1" x14ac:dyDescent="0.2">
      <c r="A176" s="492" t="s">
        <v>40</v>
      </c>
      <c r="B176" s="492"/>
      <c r="C176" s="492"/>
      <c r="D176" s="492"/>
      <c r="E176" s="492"/>
      <c r="F176" s="492"/>
      <c r="G176" s="492"/>
      <c r="H176" s="122"/>
      <c r="I176" s="122"/>
      <c r="J176" s="119"/>
    </row>
    <row r="177" spans="1:10" s="33" customFormat="1" ht="45" customHeight="1" x14ac:dyDescent="0.2">
      <c r="A177" s="492" t="s">
        <v>50</v>
      </c>
      <c r="B177" s="492"/>
      <c r="C177" s="492"/>
      <c r="D177" s="492"/>
      <c r="E177" s="492"/>
      <c r="F177" s="492"/>
      <c r="G177" s="492"/>
      <c r="H177" s="492"/>
      <c r="I177" s="492"/>
      <c r="J177" s="119"/>
    </row>
    <row r="178" spans="1:10" ht="9.75" customHeight="1" x14ac:dyDescent="0.2">
      <c r="A178" s="425"/>
      <c r="B178" s="425"/>
      <c r="C178" s="425"/>
      <c r="D178" s="16"/>
      <c r="E178" s="425"/>
      <c r="F178" s="425"/>
      <c r="G178" s="425"/>
      <c r="H178" s="425"/>
      <c r="I178" s="425"/>
      <c r="J178" s="123"/>
    </row>
    <row r="179" spans="1:10" ht="42" customHeight="1" x14ac:dyDescent="0.2">
      <c r="A179" s="411" t="s">
        <v>42</v>
      </c>
      <c r="B179" s="412"/>
      <c r="C179" s="413"/>
      <c r="D179" s="69"/>
      <c r="E179" s="411" t="s">
        <v>43</v>
      </c>
      <c r="F179" s="413"/>
      <c r="G179" s="411"/>
      <c r="H179" s="412"/>
      <c r="I179" s="41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5:I175">
    <cfRule type="cellIs" dxfId="2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showInputMessage="1" showErrorMessage="1" errorTitle="&gt;10 hours" error="The amount of time worked per day must not exceed 10 hours." sqref="H16:H170" xr:uid="{00000000-0002-0000-0A00-000000000000}">
      <formula1>0.416666666666667</formula1>
    </dataValidation>
    <dataValidation type="list" allowBlank="1" showInputMessage="1" showErrorMessage="1" sqref="B16:B170" xr:uid="{00000000-0002-0000-0A00-000001000000}">
      <formula1>$K$4:$K$5</formula1>
    </dataValidation>
    <dataValidation type="list" showInputMessage="1" showErrorMessage="1" sqref="D16:D170" xr:uid="{00000000-0002-0000-0A00-000002000000}">
      <formula1>$K$1:$K$3</formula1>
    </dataValidation>
    <dataValidation type="time" operator="lessThanOrEqual" allowBlank="1" showInputMessage="1" showErrorMessage="1" sqref="J21:J25" xr:uid="{00000000-0002-0000-0A00-000003000000}">
      <formula1>0.416666666666667</formula1>
    </dataValidation>
    <dataValidation operator="lessThanOrEqual" allowBlank="1" showInputMessage="1" showErrorMessage="1" sqref="J26:J173" xr:uid="{00000000-0002-0000-0A00-000004000000}"/>
    <dataValidation type="list" showInputMessage="1" showErrorMessage="1" sqref="C16:C20 C22:C30 C32:C35 C37:C40 C42:C55 C57:C60 C62:C65 C67:C70 C72:C75 C77:C90 C92:C95 C97:C100 C102:C105 C107:C110 C112:C125 C127:C130 C132:C135 C137:C140 C142:C145 C147:C160 C162:C165 C167:C170" xr:uid="{00000000-0002-0000-0A00-000005000000}">
      <formula1>$F$3</formula1>
    </dataValidation>
    <dataValidation type="list" allowBlank="1" showInputMessage="1" showErrorMessage="1" sqref="C21 C31 C36 C41 C56 C61 C66 C71 C76 C91 C96 C101 C106 C111 C126 C131 C136 C141 C146 C161 C166" xr:uid="{336F47E2-6BF0-4EE0-BF2D-4B0C351B78E5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80"/>
  <sheetViews>
    <sheetView topLeftCell="A138" zoomScaleNormal="100" workbookViewId="0">
      <selection activeCell="A170" sqref="A170:C171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1.8554687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10" style="5" bestFit="1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508" t="s">
        <v>16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4"/>
      <c r="D3" s="49"/>
      <c r="E3" s="510"/>
      <c r="F3" s="453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35" customFormat="1" ht="15" x14ac:dyDescent="0.2">
      <c r="A5" s="459" t="s">
        <v>20</v>
      </c>
      <c r="B5" s="460"/>
      <c r="C5" s="460"/>
      <c r="D5" s="507"/>
      <c r="E5" s="507"/>
      <c r="F5" s="579"/>
      <c r="G5" s="457"/>
      <c r="H5" s="457"/>
      <c r="I5" s="458"/>
      <c r="K5" s="102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60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48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85" t="s">
        <v>61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51">
        <v>45231</v>
      </c>
      <c r="B16" s="552"/>
      <c r="C16" s="215"/>
      <c r="D16" s="228"/>
      <c r="E16" s="620"/>
      <c r="F16" s="621"/>
      <c r="G16" s="622"/>
      <c r="H16" s="229"/>
      <c r="I16" s="46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77"/>
      <c r="B17" s="352"/>
      <c r="C17" s="195"/>
      <c r="D17" s="217"/>
      <c r="E17" s="292"/>
      <c r="F17" s="293"/>
      <c r="G17" s="294"/>
      <c r="H17" s="193"/>
      <c r="I17" s="322"/>
      <c r="J17" s="34"/>
    </row>
    <row r="18" spans="1:10" s="35" customFormat="1" ht="11.25" customHeight="1" x14ac:dyDescent="0.2">
      <c r="A18" s="277"/>
      <c r="B18" s="352"/>
      <c r="C18" s="204"/>
      <c r="D18" s="217"/>
      <c r="E18" s="292"/>
      <c r="F18" s="293"/>
      <c r="G18" s="294"/>
      <c r="H18" s="193"/>
      <c r="I18" s="322"/>
      <c r="J18" s="34"/>
    </row>
    <row r="19" spans="1:10" s="33" customFormat="1" ht="11.25" customHeight="1" x14ac:dyDescent="0.2">
      <c r="A19" s="278"/>
      <c r="B19" s="352"/>
      <c r="C19" s="195"/>
      <c r="D19" s="194"/>
      <c r="E19" s="292"/>
      <c r="F19" s="293"/>
      <c r="G19" s="294"/>
      <c r="H19" s="230"/>
      <c r="I19" s="323"/>
      <c r="J19" s="36"/>
    </row>
    <row r="20" spans="1:10" s="33" customFormat="1" ht="11.25" customHeight="1" thickBot="1" x14ac:dyDescent="0.25">
      <c r="A20" s="279"/>
      <c r="B20" s="353"/>
      <c r="C20" s="216"/>
      <c r="D20" s="218"/>
      <c r="E20" s="295"/>
      <c r="F20" s="296"/>
      <c r="G20" s="297"/>
      <c r="H20" s="231"/>
      <c r="I20" s="324"/>
      <c r="J20" s="10"/>
    </row>
    <row r="21" spans="1:10" s="33" customFormat="1" ht="11.25" customHeight="1" thickTop="1" x14ac:dyDescent="0.2">
      <c r="A21" s="280">
        <f>A16+1</f>
        <v>45232</v>
      </c>
      <c r="B21" s="350"/>
      <c r="C21" s="276"/>
      <c r="D21" s="68"/>
      <c r="E21" s="464"/>
      <c r="F21" s="465"/>
      <c r="G21" s="466"/>
      <c r="H21" s="26"/>
      <c r="I21" s="3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0"/>
      <c r="B22" s="350"/>
      <c r="C22" s="27"/>
      <c r="D22" s="68"/>
      <c r="E22" s="356"/>
      <c r="F22" s="357"/>
      <c r="G22" s="358"/>
      <c r="H22" s="26"/>
      <c r="I22" s="322"/>
      <c r="J22" s="32"/>
    </row>
    <row r="23" spans="1:10" s="33" customFormat="1" ht="11.25" customHeight="1" x14ac:dyDescent="0.2">
      <c r="A23" s="280"/>
      <c r="B23" s="350"/>
      <c r="C23" s="67"/>
      <c r="D23" s="68"/>
      <c r="E23" s="356"/>
      <c r="F23" s="357"/>
      <c r="G23" s="358"/>
      <c r="H23" s="26"/>
      <c r="I23" s="322"/>
      <c r="J23" s="32"/>
    </row>
    <row r="24" spans="1:10" s="33" customFormat="1" ht="11.25" customHeight="1" x14ac:dyDescent="0.2">
      <c r="A24" s="281"/>
      <c r="B24" s="350"/>
      <c r="C24" s="27"/>
      <c r="D24" s="28"/>
      <c r="E24" s="356"/>
      <c r="F24" s="357"/>
      <c r="G24" s="358"/>
      <c r="H24" s="26"/>
      <c r="I24" s="323"/>
      <c r="J24" s="32"/>
    </row>
    <row r="25" spans="1:10" s="33" customFormat="1" ht="11.25" customHeight="1" thickBot="1" x14ac:dyDescent="0.25">
      <c r="A25" s="282"/>
      <c r="B25" s="351"/>
      <c r="C25" s="64"/>
      <c r="D25" s="65"/>
      <c r="E25" s="334"/>
      <c r="F25" s="335"/>
      <c r="G25" s="336"/>
      <c r="H25" s="31"/>
      <c r="I25" s="324"/>
      <c r="J25" s="32"/>
    </row>
    <row r="26" spans="1:10" s="33" customFormat="1" ht="11.25" customHeight="1" thickTop="1" x14ac:dyDescent="0.2">
      <c r="A26" s="280">
        <f>A21+1</f>
        <v>45233</v>
      </c>
      <c r="B26" s="350"/>
      <c r="C26" s="276"/>
      <c r="D26" s="25"/>
      <c r="E26" s="464"/>
      <c r="F26" s="465"/>
      <c r="G26" s="466"/>
      <c r="H26" s="26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0"/>
      <c r="B27" s="350"/>
      <c r="C27" s="27"/>
      <c r="D27" s="25"/>
      <c r="E27" s="356"/>
      <c r="F27" s="357"/>
      <c r="G27" s="358"/>
      <c r="H27" s="26"/>
      <c r="I27" s="322"/>
      <c r="J27" s="32"/>
    </row>
    <row r="28" spans="1:10" s="33" customFormat="1" ht="11.25" customHeight="1" x14ac:dyDescent="0.2">
      <c r="A28" s="280"/>
      <c r="B28" s="350"/>
      <c r="C28" s="67"/>
      <c r="D28" s="25"/>
      <c r="E28" s="356"/>
      <c r="F28" s="357"/>
      <c r="G28" s="358"/>
      <c r="H28" s="26"/>
      <c r="I28" s="322"/>
      <c r="J28" s="32"/>
    </row>
    <row r="29" spans="1:10" s="33" customFormat="1" ht="11.25" customHeight="1" x14ac:dyDescent="0.2">
      <c r="A29" s="281"/>
      <c r="B29" s="350"/>
      <c r="C29" s="27"/>
      <c r="D29" s="28"/>
      <c r="E29" s="356"/>
      <c r="F29" s="357"/>
      <c r="G29" s="358"/>
      <c r="H29" s="26"/>
      <c r="I29" s="323"/>
      <c r="J29" s="32"/>
    </row>
    <row r="30" spans="1:10" s="33" customFormat="1" ht="11.25" customHeight="1" thickBot="1" x14ac:dyDescent="0.25">
      <c r="A30" s="282"/>
      <c r="B30" s="351"/>
      <c r="C30" s="64"/>
      <c r="D30" s="30"/>
      <c r="E30" s="334"/>
      <c r="F30" s="335"/>
      <c r="G30" s="336"/>
      <c r="H30" s="31"/>
      <c r="I30" s="324"/>
      <c r="J30" s="32"/>
    </row>
    <row r="31" spans="1:10" s="33" customFormat="1" ht="11.25" customHeight="1" thickTop="1" x14ac:dyDescent="0.2">
      <c r="A31" s="277">
        <f>A26+1</f>
        <v>45234</v>
      </c>
      <c r="B31" s="352"/>
      <c r="C31" s="215"/>
      <c r="D31" s="249"/>
      <c r="E31" s="620"/>
      <c r="F31" s="621"/>
      <c r="G31" s="622"/>
      <c r="H31" s="193"/>
      <c r="I31" s="322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77"/>
      <c r="B32" s="352"/>
      <c r="C32" s="195"/>
      <c r="D32" s="249"/>
      <c r="E32" s="292"/>
      <c r="F32" s="293"/>
      <c r="G32" s="294"/>
      <c r="H32" s="193"/>
      <c r="I32" s="322"/>
      <c r="J32" s="32"/>
    </row>
    <row r="33" spans="1:10" s="33" customFormat="1" ht="11.25" customHeight="1" x14ac:dyDescent="0.2">
      <c r="A33" s="277"/>
      <c r="B33" s="352"/>
      <c r="C33" s="204"/>
      <c r="D33" s="249"/>
      <c r="E33" s="292"/>
      <c r="F33" s="293"/>
      <c r="G33" s="294"/>
      <c r="H33" s="193"/>
      <c r="I33" s="322"/>
      <c r="J33" s="32"/>
    </row>
    <row r="34" spans="1:10" s="33" customFormat="1" ht="11.25" customHeight="1" x14ac:dyDescent="0.2">
      <c r="A34" s="278"/>
      <c r="B34" s="352"/>
      <c r="C34" s="195"/>
      <c r="D34" s="194"/>
      <c r="E34" s="292"/>
      <c r="F34" s="293"/>
      <c r="G34" s="294"/>
      <c r="H34" s="193"/>
      <c r="I34" s="323"/>
      <c r="J34" s="32"/>
    </row>
    <row r="35" spans="1:10" s="33" customFormat="1" ht="11.25" customHeight="1" thickBot="1" x14ac:dyDescent="0.25">
      <c r="A35" s="279"/>
      <c r="B35" s="353"/>
      <c r="C35" s="216"/>
      <c r="D35" s="252"/>
      <c r="E35" s="295"/>
      <c r="F35" s="296"/>
      <c r="G35" s="297"/>
      <c r="H35" s="253"/>
      <c r="I35" s="324"/>
      <c r="J35" s="32"/>
    </row>
    <row r="36" spans="1:10" s="33" customFormat="1" ht="11.25" customHeight="1" thickTop="1" x14ac:dyDescent="0.2">
      <c r="A36" s="277">
        <f>A31+1</f>
        <v>45235</v>
      </c>
      <c r="B36" s="352"/>
      <c r="C36" s="215"/>
      <c r="D36" s="249"/>
      <c r="E36" s="620"/>
      <c r="F36" s="621"/>
      <c r="G36" s="622"/>
      <c r="H36" s="193"/>
      <c r="I36" s="322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77"/>
      <c r="B37" s="352"/>
      <c r="C37" s="195"/>
      <c r="D37" s="249"/>
      <c r="E37" s="292"/>
      <c r="F37" s="293"/>
      <c r="G37" s="294"/>
      <c r="H37" s="193"/>
      <c r="I37" s="322"/>
      <c r="J37" s="32"/>
    </row>
    <row r="38" spans="1:10" s="33" customFormat="1" ht="11.25" customHeight="1" x14ac:dyDescent="0.2">
      <c r="A38" s="277"/>
      <c r="B38" s="352"/>
      <c r="C38" s="204"/>
      <c r="D38" s="249"/>
      <c r="E38" s="292"/>
      <c r="F38" s="293"/>
      <c r="G38" s="294"/>
      <c r="H38" s="193"/>
      <c r="I38" s="322"/>
      <c r="J38" s="32"/>
    </row>
    <row r="39" spans="1:10" s="33" customFormat="1" ht="11.25" customHeight="1" x14ac:dyDescent="0.2">
      <c r="A39" s="278"/>
      <c r="B39" s="352"/>
      <c r="C39" s="195"/>
      <c r="D39" s="194"/>
      <c r="E39" s="292"/>
      <c r="F39" s="293"/>
      <c r="G39" s="294"/>
      <c r="H39" s="193"/>
      <c r="I39" s="323"/>
      <c r="J39" s="32"/>
    </row>
    <row r="40" spans="1:10" s="33" customFormat="1" ht="11.25" customHeight="1" thickBot="1" x14ac:dyDescent="0.25">
      <c r="A40" s="279"/>
      <c r="B40" s="353"/>
      <c r="C40" s="216"/>
      <c r="D40" s="252"/>
      <c r="E40" s="295"/>
      <c r="F40" s="296"/>
      <c r="G40" s="297"/>
      <c r="H40" s="253"/>
      <c r="I40" s="324"/>
      <c r="J40" s="32"/>
    </row>
    <row r="41" spans="1:10" s="33" customFormat="1" ht="11.25" customHeight="1" thickTop="1" x14ac:dyDescent="0.2">
      <c r="A41" s="280">
        <f>A36+1</f>
        <v>45236</v>
      </c>
      <c r="B41" s="364"/>
      <c r="C41" s="276"/>
      <c r="D41" s="233"/>
      <c r="E41" s="623"/>
      <c r="F41" s="624"/>
      <c r="G41" s="625"/>
      <c r="H41" s="234"/>
      <c r="I41" s="322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0"/>
      <c r="B42" s="364"/>
      <c r="C42" s="236"/>
      <c r="D42" s="233"/>
      <c r="E42" s="319"/>
      <c r="F42" s="320"/>
      <c r="G42" s="321"/>
      <c r="H42" s="234"/>
      <c r="I42" s="322"/>
      <c r="J42" s="32"/>
    </row>
    <row r="43" spans="1:10" s="33" customFormat="1" ht="11.25" customHeight="1" x14ac:dyDescent="0.2">
      <c r="A43" s="280"/>
      <c r="B43" s="364"/>
      <c r="C43" s="264"/>
      <c r="D43" s="233"/>
      <c r="E43" s="319"/>
      <c r="F43" s="320"/>
      <c r="G43" s="321"/>
      <c r="H43" s="234"/>
      <c r="I43" s="322"/>
      <c r="J43" s="32"/>
    </row>
    <row r="44" spans="1:10" s="33" customFormat="1" ht="11.25" customHeight="1" x14ac:dyDescent="0.2">
      <c r="A44" s="281"/>
      <c r="B44" s="364"/>
      <c r="C44" s="236"/>
      <c r="D44" s="237"/>
      <c r="E44" s="319"/>
      <c r="F44" s="320"/>
      <c r="G44" s="321"/>
      <c r="H44" s="234"/>
      <c r="I44" s="323"/>
      <c r="J44" s="32"/>
    </row>
    <row r="45" spans="1:10" s="33" customFormat="1" ht="11.25" customHeight="1" thickBot="1" x14ac:dyDescent="0.25">
      <c r="A45" s="282"/>
      <c r="B45" s="365"/>
      <c r="C45" s="265"/>
      <c r="D45" s="239"/>
      <c r="E45" s="307"/>
      <c r="F45" s="308"/>
      <c r="G45" s="309"/>
      <c r="H45" s="240"/>
      <c r="I45" s="324"/>
      <c r="J45" s="32"/>
    </row>
    <row r="46" spans="1:10" s="33" customFormat="1" ht="11.25" customHeight="1" thickTop="1" x14ac:dyDescent="0.2">
      <c r="A46" s="280">
        <f>A41+1</f>
        <v>45237</v>
      </c>
      <c r="B46" s="364"/>
      <c r="C46" s="276"/>
      <c r="D46" s="233"/>
      <c r="E46" s="623"/>
      <c r="F46" s="624"/>
      <c r="G46" s="625"/>
      <c r="H46" s="234"/>
      <c r="I46" s="322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0"/>
      <c r="B47" s="364"/>
      <c r="C47" s="236"/>
      <c r="D47" s="233"/>
      <c r="E47" s="319"/>
      <c r="F47" s="320"/>
      <c r="G47" s="321"/>
      <c r="H47" s="234"/>
      <c r="I47" s="322"/>
      <c r="J47" s="32"/>
    </row>
    <row r="48" spans="1:10" s="33" customFormat="1" ht="11.25" customHeight="1" x14ac:dyDescent="0.2">
      <c r="A48" s="280"/>
      <c r="B48" s="364"/>
      <c r="C48" s="264"/>
      <c r="D48" s="233"/>
      <c r="E48" s="319"/>
      <c r="F48" s="320"/>
      <c r="G48" s="321"/>
      <c r="H48" s="234"/>
      <c r="I48" s="322"/>
      <c r="J48" s="32"/>
    </row>
    <row r="49" spans="1:10" s="33" customFormat="1" ht="11.25" customHeight="1" x14ac:dyDescent="0.2">
      <c r="A49" s="281"/>
      <c r="B49" s="364"/>
      <c r="C49" s="236"/>
      <c r="D49" s="237"/>
      <c r="E49" s="319"/>
      <c r="F49" s="320"/>
      <c r="G49" s="321"/>
      <c r="H49" s="234"/>
      <c r="I49" s="323"/>
      <c r="J49" s="32"/>
    </row>
    <row r="50" spans="1:10" s="33" customFormat="1" ht="11.25" customHeight="1" thickBot="1" x14ac:dyDescent="0.25">
      <c r="A50" s="282"/>
      <c r="B50" s="365"/>
      <c r="C50" s="265"/>
      <c r="D50" s="239"/>
      <c r="E50" s="307"/>
      <c r="F50" s="308"/>
      <c r="G50" s="309"/>
      <c r="H50" s="240"/>
      <c r="I50" s="324"/>
      <c r="J50" s="32"/>
    </row>
    <row r="51" spans="1:10" s="33" customFormat="1" ht="11.25" customHeight="1" thickTop="1" x14ac:dyDescent="0.2">
      <c r="A51" s="280">
        <f>A46+1</f>
        <v>45238</v>
      </c>
      <c r="B51" s="350"/>
      <c r="C51" s="276"/>
      <c r="D51" s="25"/>
      <c r="E51" s="464"/>
      <c r="F51" s="465"/>
      <c r="G51" s="466"/>
      <c r="H51" s="26"/>
      <c r="I51" s="328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0"/>
      <c r="B52" s="350"/>
      <c r="C52" s="27"/>
      <c r="D52" s="25"/>
      <c r="E52" s="356"/>
      <c r="F52" s="357"/>
      <c r="G52" s="358"/>
      <c r="H52" s="26"/>
      <c r="I52" s="328"/>
      <c r="J52" s="32"/>
    </row>
    <row r="53" spans="1:10" s="33" customFormat="1" ht="11.25" customHeight="1" x14ac:dyDescent="0.2">
      <c r="A53" s="280"/>
      <c r="B53" s="350"/>
      <c r="C53" s="67"/>
      <c r="D53" s="25"/>
      <c r="E53" s="356"/>
      <c r="F53" s="357"/>
      <c r="G53" s="358"/>
      <c r="H53" s="26"/>
      <c r="I53" s="328"/>
      <c r="J53" s="32"/>
    </row>
    <row r="54" spans="1:10" s="33" customFormat="1" ht="11.25" customHeight="1" x14ac:dyDescent="0.2">
      <c r="A54" s="281"/>
      <c r="B54" s="350"/>
      <c r="C54" s="27"/>
      <c r="D54" s="28"/>
      <c r="E54" s="356"/>
      <c r="F54" s="357"/>
      <c r="G54" s="358"/>
      <c r="H54" s="26"/>
      <c r="I54" s="329"/>
      <c r="J54" s="32"/>
    </row>
    <row r="55" spans="1:10" s="33" customFormat="1" ht="11.25" customHeight="1" thickBot="1" x14ac:dyDescent="0.25">
      <c r="A55" s="282"/>
      <c r="B55" s="351"/>
      <c r="C55" s="64"/>
      <c r="D55" s="30"/>
      <c r="E55" s="334"/>
      <c r="F55" s="335"/>
      <c r="G55" s="336"/>
      <c r="H55" s="31"/>
      <c r="I55" s="330"/>
      <c r="J55" s="32"/>
    </row>
    <row r="56" spans="1:10" s="33" customFormat="1" ht="11.25" customHeight="1" thickTop="1" x14ac:dyDescent="0.2">
      <c r="A56" s="280">
        <f>A51+1</f>
        <v>45239</v>
      </c>
      <c r="B56" s="350"/>
      <c r="C56" s="276"/>
      <c r="D56" s="25"/>
      <c r="E56" s="464"/>
      <c r="F56" s="465"/>
      <c r="G56" s="466"/>
      <c r="H56" s="26"/>
      <c r="I56" s="3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0"/>
      <c r="B57" s="350"/>
      <c r="C57" s="27"/>
      <c r="D57" s="25"/>
      <c r="E57" s="356"/>
      <c r="F57" s="357"/>
      <c r="G57" s="358"/>
      <c r="H57" s="26"/>
      <c r="I57" s="322"/>
      <c r="J57" s="32"/>
    </row>
    <row r="58" spans="1:10" s="33" customFormat="1" ht="11.25" customHeight="1" x14ac:dyDescent="0.2">
      <c r="A58" s="280"/>
      <c r="B58" s="350"/>
      <c r="C58" s="67"/>
      <c r="D58" s="25"/>
      <c r="E58" s="356"/>
      <c r="F58" s="357"/>
      <c r="G58" s="358"/>
      <c r="H58" s="26"/>
      <c r="I58" s="322"/>
      <c r="J58" s="32"/>
    </row>
    <row r="59" spans="1:10" s="33" customFormat="1" ht="11.25" customHeight="1" x14ac:dyDescent="0.2">
      <c r="A59" s="281"/>
      <c r="B59" s="350"/>
      <c r="C59" s="27"/>
      <c r="D59" s="28"/>
      <c r="E59" s="356"/>
      <c r="F59" s="357"/>
      <c r="G59" s="358"/>
      <c r="H59" s="26"/>
      <c r="I59" s="323"/>
      <c r="J59" s="32"/>
    </row>
    <row r="60" spans="1:10" s="33" customFormat="1" ht="11.25" customHeight="1" thickBot="1" x14ac:dyDescent="0.25">
      <c r="A60" s="282"/>
      <c r="B60" s="351"/>
      <c r="C60" s="64"/>
      <c r="D60" s="30"/>
      <c r="E60" s="334"/>
      <c r="F60" s="335"/>
      <c r="G60" s="336"/>
      <c r="H60" s="31"/>
      <c r="I60" s="324"/>
      <c r="J60" s="32"/>
    </row>
    <row r="61" spans="1:10" s="33" customFormat="1" ht="11.25" customHeight="1" thickTop="1" x14ac:dyDescent="0.2">
      <c r="A61" s="280">
        <f>A56+1</f>
        <v>45240</v>
      </c>
      <c r="B61" s="350"/>
      <c r="C61" s="276"/>
      <c r="D61" s="25"/>
      <c r="E61" s="464"/>
      <c r="F61" s="465"/>
      <c r="G61" s="466"/>
      <c r="H61" s="26"/>
      <c r="I61" s="322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0"/>
      <c r="B62" s="350"/>
      <c r="C62" s="27"/>
      <c r="D62" s="25"/>
      <c r="E62" s="356"/>
      <c r="F62" s="357"/>
      <c r="G62" s="358"/>
      <c r="H62" s="26"/>
      <c r="I62" s="322"/>
      <c r="J62" s="32"/>
    </row>
    <row r="63" spans="1:10" s="33" customFormat="1" ht="11.25" customHeight="1" x14ac:dyDescent="0.2">
      <c r="A63" s="280"/>
      <c r="B63" s="350"/>
      <c r="C63" s="67"/>
      <c r="D63" s="25"/>
      <c r="E63" s="356"/>
      <c r="F63" s="357"/>
      <c r="G63" s="358"/>
      <c r="H63" s="26"/>
      <c r="I63" s="322"/>
      <c r="J63" s="32"/>
    </row>
    <row r="64" spans="1:10" s="33" customFormat="1" ht="11.25" customHeight="1" x14ac:dyDescent="0.2">
      <c r="A64" s="281"/>
      <c r="B64" s="350"/>
      <c r="C64" s="27"/>
      <c r="D64" s="28"/>
      <c r="E64" s="356"/>
      <c r="F64" s="357"/>
      <c r="G64" s="358"/>
      <c r="H64" s="26"/>
      <c r="I64" s="323"/>
      <c r="J64" s="32"/>
    </row>
    <row r="65" spans="1:10" s="33" customFormat="1" ht="11.25" customHeight="1" thickBot="1" x14ac:dyDescent="0.25">
      <c r="A65" s="282"/>
      <c r="B65" s="351"/>
      <c r="C65" s="64"/>
      <c r="D65" s="30"/>
      <c r="E65" s="334"/>
      <c r="F65" s="335"/>
      <c r="G65" s="336"/>
      <c r="H65" s="31"/>
      <c r="I65" s="324"/>
      <c r="J65" s="32"/>
    </row>
    <row r="66" spans="1:10" s="33" customFormat="1" ht="11.25" customHeight="1" thickTop="1" x14ac:dyDescent="0.2">
      <c r="A66" s="277">
        <f>A61+1</f>
        <v>45241</v>
      </c>
      <c r="B66" s="352"/>
      <c r="C66" s="215"/>
      <c r="D66" s="249"/>
      <c r="E66" s="620"/>
      <c r="F66" s="621"/>
      <c r="G66" s="622"/>
      <c r="H66" s="193"/>
      <c r="I66" s="322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77"/>
      <c r="B67" s="352"/>
      <c r="C67" s="195"/>
      <c r="D67" s="249"/>
      <c r="E67" s="292"/>
      <c r="F67" s="293"/>
      <c r="G67" s="294"/>
      <c r="H67" s="193"/>
      <c r="I67" s="322"/>
      <c r="J67" s="32"/>
    </row>
    <row r="68" spans="1:10" s="33" customFormat="1" ht="11.25" customHeight="1" x14ac:dyDescent="0.2">
      <c r="A68" s="277"/>
      <c r="B68" s="352"/>
      <c r="C68" s="204"/>
      <c r="D68" s="249"/>
      <c r="E68" s="292"/>
      <c r="F68" s="293"/>
      <c r="G68" s="294"/>
      <c r="H68" s="193"/>
      <c r="I68" s="322"/>
      <c r="J68" s="32"/>
    </row>
    <row r="69" spans="1:10" s="33" customFormat="1" ht="11.25" customHeight="1" x14ac:dyDescent="0.2">
      <c r="A69" s="278"/>
      <c r="B69" s="352"/>
      <c r="C69" s="195"/>
      <c r="D69" s="194"/>
      <c r="E69" s="292"/>
      <c r="F69" s="293"/>
      <c r="G69" s="294"/>
      <c r="H69" s="193"/>
      <c r="I69" s="323"/>
      <c r="J69" s="32"/>
    </row>
    <row r="70" spans="1:10" s="33" customFormat="1" ht="11.25" customHeight="1" thickBot="1" x14ac:dyDescent="0.25">
      <c r="A70" s="279"/>
      <c r="B70" s="353"/>
      <c r="C70" s="216"/>
      <c r="D70" s="252"/>
      <c r="E70" s="295"/>
      <c r="F70" s="296"/>
      <c r="G70" s="297"/>
      <c r="H70" s="253"/>
      <c r="I70" s="324"/>
      <c r="J70" s="32"/>
    </row>
    <row r="71" spans="1:10" s="33" customFormat="1" ht="11.25" customHeight="1" thickTop="1" x14ac:dyDescent="0.2">
      <c r="A71" s="277">
        <f>A66+1</f>
        <v>45242</v>
      </c>
      <c r="B71" s="352"/>
      <c r="C71" s="215"/>
      <c r="D71" s="249"/>
      <c r="E71" s="620"/>
      <c r="F71" s="621"/>
      <c r="G71" s="622"/>
      <c r="H71" s="193"/>
      <c r="I71" s="322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77"/>
      <c r="B72" s="352"/>
      <c r="C72" s="195"/>
      <c r="D72" s="249"/>
      <c r="E72" s="292"/>
      <c r="F72" s="293"/>
      <c r="G72" s="294"/>
      <c r="H72" s="193"/>
      <c r="I72" s="322"/>
      <c r="J72" s="32"/>
    </row>
    <row r="73" spans="1:10" s="33" customFormat="1" ht="11.25" customHeight="1" x14ac:dyDescent="0.2">
      <c r="A73" s="277"/>
      <c r="B73" s="352"/>
      <c r="C73" s="204"/>
      <c r="D73" s="249"/>
      <c r="E73" s="292"/>
      <c r="F73" s="293"/>
      <c r="G73" s="294"/>
      <c r="H73" s="193"/>
      <c r="I73" s="322"/>
      <c r="J73" s="32"/>
    </row>
    <row r="74" spans="1:10" s="33" customFormat="1" ht="11.25" customHeight="1" x14ac:dyDescent="0.2">
      <c r="A74" s="278"/>
      <c r="B74" s="352"/>
      <c r="C74" s="195"/>
      <c r="D74" s="194"/>
      <c r="E74" s="292"/>
      <c r="F74" s="293"/>
      <c r="G74" s="294"/>
      <c r="H74" s="193"/>
      <c r="I74" s="323"/>
      <c r="J74" s="32"/>
    </row>
    <row r="75" spans="1:10" s="33" customFormat="1" ht="11.25" customHeight="1" thickBot="1" x14ac:dyDescent="0.25">
      <c r="A75" s="279"/>
      <c r="B75" s="353"/>
      <c r="C75" s="216"/>
      <c r="D75" s="252"/>
      <c r="E75" s="295"/>
      <c r="F75" s="296"/>
      <c r="G75" s="297"/>
      <c r="H75" s="253"/>
      <c r="I75" s="324"/>
      <c r="J75" s="32"/>
    </row>
    <row r="76" spans="1:10" s="33" customFormat="1" ht="11.25" customHeight="1" thickTop="1" x14ac:dyDescent="0.2">
      <c r="A76" s="280">
        <f>A71+1</f>
        <v>45243</v>
      </c>
      <c r="B76" s="364"/>
      <c r="C76" s="276"/>
      <c r="D76" s="233"/>
      <c r="E76" s="623"/>
      <c r="F76" s="624"/>
      <c r="G76" s="625"/>
      <c r="H76" s="234"/>
      <c r="I76" s="322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0"/>
      <c r="B77" s="364"/>
      <c r="C77" s="236"/>
      <c r="D77" s="233"/>
      <c r="E77" s="319"/>
      <c r="F77" s="320"/>
      <c r="G77" s="321"/>
      <c r="H77" s="234"/>
      <c r="I77" s="322"/>
      <c r="J77" s="32"/>
    </row>
    <row r="78" spans="1:10" s="33" customFormat="1" ht="11.25" customHeight="1" x14ac:dyDescent="0.2">
      <c r="A78" s="280"/>
      <c r="B78" s="364"/>
      <c r="C78" s="264"/>
      <c r="D78" s="233"/>
      <c r="E78" s="319"/>
      <c r="F78" s="320"/>
      <c r="G78" s="321"/>
      <c r="H78" s="234"/>
      <c r="I78" s="322"/>
      <c r="J78" s="32"/>
    </row>
    <row r="79" spans="1:10" s="33" customFormat="1" ht="11.25" customHeight="1" x14ac:dyDescent="0.2">
      <c r="A79" s="281"/>
      <c r="B79" s="364"/>
      <c r="C79" s="236"/>
      <c r="D79" s="237"/>
      <c r="E79" s="319"/>
      <c r="F79" s="320"/>
      <c r="G79" s="321"/>
      <c r="H79" s="234"/>
      <c r="I79" s="323"/>
      <c r="J79" s="32"/>
    </row>
    <row r="80" spans="1:10" s="33" customFormat="1" ht="11.25" customHeight="1" thickBot="1" x14ac:dyDescent="0.25">
      <c r="A80" s="282"/>
      <c r="B80" s="365"/>
      <c r="C80" s="265"/>
      <c r="D80" s="239"/>
      <c r="E80" s="307"/>
      <c r="F80" s="308"/>
      <c r="G80" s="309"/>
      <c r="H80" s="240"/>
      <c r="I80" s="324"/>
      <c r="J80" s="37"/>
    </row>
    <row r="81" spans="1:10" s="33" customFormat="1" ht="11.25" customHeight="1" thickTop="1" x14ac:dyDescent="0.2">
      <c r="A81" s="280">
        <f>A76+1</f>
        <v>45244</v>
      </c>
      <c r="B81" s="364"/>
      <c r="C81" s="276"/>
      <c r="D81" s="233"/>
      <c r="E81" s="623"/>
      <c r="F81" s="624"/>
      <c r="G81" s="625"/>
      <c r="H81" s="234"/>
      <c r="I81" s="322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0"/>
      <c r="B82" s="364"/>
      <c r="C82" s="236"/>
      <c r="D82" s="233"/>
      <c r="E82" s="319"/>
      <c r="F82" s="320"/>
      <c r="G82" s="321"/>
      <c r="H82" s="234"/>
      <c r="I82" s="322"/>
      <c r="J82" s="37"/>
    </row>
    <row r="83" spans="1:10" s="33" customFormat="1" ht="11.25" customHeight="1" x14ac:dyDescent="0.2">
      <c r="A83" s="280"/>
      <c r="B83" s="364"/>
      <c r="C83" s="264"/>
      <c r="D83" s="233"/>
      <c r="E83" s="319"/>
      <c r="F83" s="320"/>
      <c r="G83" s="321"/>
      <c r="H83" s="234"/>
      <c r="I83" s="322"/>
      <c r="J83" s="37"/>
    </row>
    <row r="84" spans="1:10" s="33" customFormat="1" ht="11.25" customHeight="1" x14ac:dyDescent="0.2">
      <c r="A84" s="281"/>
      <c r="B84" s="364"/>
      <c r="C84" s="236"/>
      <c r="D84" s="237"/>
      <c r="E84" s="319"/>
      <c r="F84" s="320"/>
      <c r="G84" s="321"/>
      <c r="H84" s="234"/>
      <c r="I84" s="323"/>
      <c r="J84" s="37"/>
    </row>
    <row r="85" spans="1:10" s="33" customFormat="1" ht="11.25" customHeight="1" thickBot="1" x14ac:dyDescent="0.25">
      <c r="A85" s="282"/>
      <c r="B85" s="365"/>
      <c r="C85" s="265"/>
      <c r="D85" s="239"/>
      <c r="E85" s="307"/>
      <c r="F85" s="308"/>
      <c r="G85" s="309"/>
      <c r="H85" s="240"/>
      <c r="I85" s="324"/>
      <c r="J85" s="37"/>
    </row>
    <row r="86" spans="1:10" s="33" customFormat="1" ht="11.25" customHeight="1" thickTop="1" x14ac:dyDescent="0.2">
      <c r="A86" s="280">
        <f>A81+1</f>
        <v>45245</v>
      </c>
      <c r="B86" s="350"/>
      <c r="C86" s="276"/>
      <c r="D86" s="25"/>
      <c r="E86" s="464"/>
      <c r="F86" s="465"/>
      <c r="G86" s="466"/>
      <c r="H86" s="26"/>
      <c r="I86" s="322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0"/>
      <c r="B87" s="350"/>
      <c r="C87" s="27"/>
      <c r="D87" s="25"/>
      <c r="E87" s="356"/>
      <c r="F87" s="357"/>
      <c r="G87" s="358"/>
      <c r="H87" s="26"/>
      <c r="I87" s="322"/>
      <c r="J87" s="37"/>
    </row>
    <row r="88" spans="1:10" s="33" customFormat="1" ht="11.25" customHeight="1" x14ac:dyDescent="0.2">
      <c r="A88" s="280"/>
      <c r="B88" s="350"/>
      <c r="C88" s="67"/>
      <c r="D88" s="25"/>
      <c r="E88" s="356"/>
      <c r="F88" s="357"/>
      <c r="G88" s="358"/>
      <c r="H88" s="26"/>
      <c r="I88" s="322"/>
      <c r="J88" s="37"/>
    </row>
    <row r="89" spans="1:10" s="33" customFormat="1" ht="11.25" customHeight="1" x14ac:dyDescent="0.2">
      <c r="A89" s="281"/>
      <c r="B89" s="350"/>
      <c r="C89" s="27"/>
      <c r="D89" s="28"/>
      <c r="E89" s="356"/>
      <c r="F89" s="357"/>
      <c r="G89" s="358"/>
      <c r="H89" s="26"/>
      <c r="I89" s="323"/>
      <c r="J89" s="37"/>
    </row>
    <row r="90" spans="1:10" s="33" customFormat="1" ht="11.25" customHeight="1" thickBot="1" x14ac:dyDescent="0.25">
      <c r="A90" s="282"/>
      <c r="B90" s="351"/>
      <c r="C90" s="64"/>
      <c r="D90" s="30"/>
      <c r="E90" s="334"/>
      <c r="F90" s="335"/>
      <c r="G90" s="336"/>
      <c r="H90" s="31"/>
      <c r="I90" s="324"/>
      <c r="J90" s="37"/>
    </row>
    <row r="91" spans="1:10" s="33" customFormat="1" ht="11.25" customHeight="1" thickTop="1" x14ac:dyDescent="0.2">
      <c r="A91" s="280">
        <f>A86+1</f>
        <v>45246</v>
      </c>
      <c r="B91" s="350"/>
      <c r="C91" s="276"/>
      <c r="D91" s="25"/>
      <c r="E91" s="464"/>
      <c r="F91" s="465"/>
      <c r="G91" s="466"/>
      <c r="H91" s="26"/>
      <c r="I91" s="322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0"/>
      <c r="B92" s="350"/>
      <c r="C92" s="27"/>
      <c r="D92" s="25"/>
      <c r="E92" s="356"/>
      <c r="F92" s="357"/>
      <c r="G92" s="358"/>
      <c r="H92" s="26"/>
      <c r="I92" s="322"/>
      <c r="J92" s="37"/>
    </row>
    <row r="93" spans="1:10" s="33" customFormat="1" ht="11.25" customHeight="1" x14ac:dyDescent="0.2">
      <c r="A93" s="280"/>
      <c r="B93" s="350"/>
      <c r="C93" s="67"/>
      <c r="D93" s="25"/>
      <c r="E93" s="356"/>
      <c r="F93" s="357"/>
      <c r="G93" s="358"/>
      <c r="H93" s="26"/>
      <c r="I93" s="322"/>
      <c r="J93" s="37"/>
    </row>
    <row r="94" spans="1:10" s="33" customFormat="1" ht="11.25" customHeight="1" x14ac:dyDescent="0.2">
      <c r="A94" s="281"/>
      <c r="B94" s="350"/>
      <c r="C94" s="27"/>
      <c r="D94" s="28"/>
      <c r="E94" s="356"/>
      <c r="F94" s="357"/>
      <c r="G94" s="358"/>
      <c r="H94" s="26"/>
      <c r="I94" s="323"/>
      <c r="J94" s="37"/>
    </row>
    <row r="95" spans="1:10" s="33" customFormat="1" ht="11.25" customHeight="1" thickBot="1" x14ac:dyDescent="0.25">
      <c r="A95" s="282"/>
      <c r="B95" s="351"/>
      <c r="C95" s="64"/>
      <c r="D95" s="30"/>
      <c r="E95" s="334"/>
      <c r="F95" s="335"/>
      <c r="G95" s="336"/>
      <c r="H95" s="31"/>
      <c r="I95" s="324"/>
      <c r="J95" s="37"/>
    </row>
    <row r="96" spans="1:10" s="33" customFormat="1" ht="11.25" customHeight="1" thickTop="1" x14ac:dyDescent="0.2">
      <c r="A96" s="280">
        <f>A91+1</f>
        <v>45247</v>
      </c>
      <c r="B96" s="350"/>
      <c r="C96" s="276"/>
      <c r="D96" s="25"/>
      <c r="E96" s="464"/>
      <c r="F96" s="465"/>
      <c r="G96" s="466"/>
      <c r="H96" s="26"/>
      <c r="I96" s="3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0"/>
      <c r="B97" s="350"/>
      <c r="C97" s="27"/>
      <c r="D97" s="25"/>
      <c r="E97" s="356"/>
      <c r="F97" s="357"/>
      <c r="G97" s="358"/>
      <c r="H97" s="26"/>
      <c r="I97" s="322"/>
      <c r="J97" s="37"/>
    </row>
    <row r="98" spans="1:10" s="33" customFormat="1" ht="11.25" customHeight="1" x14ac:dyDescent="0.2">
      <c r="A98" s="280"/>
      <c r="B98" s="350"/>
      <c r="C98" s="67"/>
      <c r="D98" s="25"/>
      <c r="E98" s="356"/>
      <c r="F98" s="357"/>
      <c r="G98" s="358"/>
      <c r="H98" s="26"/>
      <c r="I98" s="322"/>
      <c r="J98" s="37"/>
    </row>
    <row r="99" spans="1:10" s="33" customFormat="1" ht="11.25" customHeight="1" x14ac:dyDescent="0.2">
      <c r="A99" s="281"/>
      <c r="B99" s="350"/>
      <c r="C99" s="27"/>
      <c r="D99" s="28"/>
      <c r="E99" s="356"/>
      <c r="F99" s="357"/>
      <c r="G99" s="358"/>
      <c r="H99" s="26"/>
      <c r="I99" s="323"/>
      <c r="J99" s="37"/>
    </row>
    <row r="100" spans="1:10" s="33" customFormat="1" ht="11.25" customHeight="1" thickBot="1" x14ac:dyDescent="0.25">
      <c r="A100" s="282"/>
      <c r="B100" s="351"/>
      <c r="C100" s="64"/>
      <c r="D100" s="30"/>
      <c r="E100" s="334"/>
      <c r="F100" s="335"/>
      <c r="G100" s="336"/>
      <c r="H100" s="31"/>
      <c r="I100" s="324"/>
      <c r="J100" s="37"/>
    </row>
    <row r="101" spans="1:10" s="33" customFormat="1" ht="11.25" customHeight="1" thickTop="1" x14ac:dyDescent="0.2">
      <c r="A101" s="277">
        <f>A96+1</f>
        <v>45248</v>
      </c>
      <c r="B101" s="352"/>
      <c r="C101" s="215"/>
      <c r="D101" s="249"/>
      <c r="E101" s="620"/>
      <c r="F101" s="621"/>
      <c r="G101" s="622"/>
      <c r="H101" s="193"/>
      <c r="I101" s="3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77"/>
      <c r="B102" s="352"/>
      <c r="C102" s="195"/>
      <c r="D102" s="249"/>
      <c r="E102" s="292"/>
      <c r="F102" s="293"/>
      <c r="G102" s="294"/>
      <c r="H102" s="193"/>
      <c r="I102" s="322"/>
      <c r="J102" s="37"/>
    </row>
    <row r="103" spans="1:10" s="33" customFormat="1" ht="11.25" customHeight="1" x14ac:dyDescent="0.2">
      <c r="A103" s="277"/>
      <c r="B103" s="352"/>
      <c r="C103" s="204"/>
      <c r="D103" s="249"/>
      <c r="E103" s="292"/>
      <c r="F103" s="293"/>
      <c r="G103" s="294"/>
      <c r="H103" s="193"/>
      <c r="I103" s="322"/>
      <c r="J103" s="37"/>
    </row>
    <row r="104" spans="1:10" s="33" customFormat="1" ht="11.25" customHeight="1" x14ac:dyDescent="0.2">
      <c r="A104" s="278"/>
      <c r="B104" s="352"/>
      <c r="C104" s="195"/>
      <c r="D104" s="194"/>
      <c r="E104" s="292"/>
      <c r="F104" s="293"/>
      <c r="G104" s="294"/>
      <c r="H104" s="193"/>
      <c r="I104" s="323"/>
      <c r="J104" s="37"/>
    </row>
    <row r="105" spans="1:10" s="33" customFormat="1" ht="11.25" customHeight="1" thickBot="1" x14ac:dyDescent="0.25">
      <c r="A105" s="279"/>
      <c r="B105" s="353"/>
      <c r="C105" s="216"/>
      <c r="D105" s="252"/>
      <c r="E105" s="295"/>
      <c r="F105" s="296"/>
      <c r="G105" s="297"/>
      <c r="H105" s="253"/>
      <c r="I105" s="324"/>
      <c r="J105" s="37"/>
    </row>
    <row r="106" spans="1:10" s="33" customFormat="1" ht="11.25" customHeight="1" thickTop="1" x14ac:dyDescent="0.2">
      <c r="A106" s="277">
        <f>A101+1</f>
        <v>45249</v>
      </c>
      <c r="B106" s="352"/>
      <c r="C106" s="215"/>
      <c r="D106" s="249"/>
      <c r="E106" s="620"/>
      <c r="F106" s="621"/>
      <c r="G106" s="622"/>
      <c r="H106" s="193"/>
      <c r="I106" s="3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77"/>
      <c r="B107" s="352"/>
      <c r="C107" s="195"/>
      <c r="D107" s="249"/>
      <c r="E107" s="292"/>
      <c r="F107" s="293"/>
      <c r="G107" s="294"/>
      <c r="H107" s="193"/>
      <c r="I107" s="322"/>
      <c r="J107" s="32"/>
    </row>
    <row r="108" spans="1:10" s="33" customFormat="1" ht="11.25" customHeight="1" x14ac:dyDescent="0.2">
      <c r="A108" s="277"/>
      <c r="B108" s="352"/>
      <c r="C108" s="204"/>
      <c r="D108" s="249"/>
      <c r="E108" s="292"/>
      <c r="F108" s="293"/>
      <c r="G108" s="294"/>
      <c r="H108" s="193"/>
      <c r="I108" s="322"/>
      <c r="J108" s="32"/>
    </row>
    <row r="109" spans="1:10" s="33" customFormat="1" ht="11.25" customHeight="1" x14ac:dyDescent="0.2">
      <c r="A109" s="278"/>
      <c r="B109" s="352"/>
      <c r="C109" s="195"/>
      <c r="D109" s="194"/>
      <c r="E109" s="292"/>
      <c r="F109" s="293"/>
      <c r="G109" s="294"/>
      <c r="H109" s="193"/>
      <c r="I109" s="323"/>
      <c r="J109" s="32"/>
    </row>
    <row r="110" spans="1:10" s="33" customFormat="1" ht="11.25" customHeight="1" thickBot="1" x14ac:dyDescent="0.25">
      <c r="A110" s="279"/>
      <c r="B110" s="353"/>
      <c r="C110" s="216"/>
      <c r="D110" s="252"/>
      <c r="E110" s="295"/>
      <c r="F110" s="296"/>
      <c r="G110" s="297"/>
      <c r="H110" s="253"/>
      <c r="I110" s="324"/>
      <c r="J110" s="32"/>
    </row>
    <row r="111" spans="1:10" s="33" customFormat="1" ht="11.25" customHeight="1" thickTop="1" x14ac:dyDescent="0.2">
      <c r="A111" s="280">
        <f>A106+1</f>
        <v>45250</v>
      </c>
      <c r="B111" s="364"/>
      <c r="C111" s="276"/>
      <c r="D111" s="233"/>
      <c r="E111" s="623"/>
      <c r="F111" s="624"/>
      <c r="G111" s="625"/>
      <c r="H111" s="234"/>
      <c r="I111" s="493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0"/>
      <c r="B112" s="364"/>
      <c r="C112" s="236"/>
      <c r="D112" s="233"/>
      <c r="E112" s="319"/>
      <c r="F112" s="320"/>
      <c r="G112" s="321"/>
      <c r="H112" s="234"/>
      <c r="I112" s="493"/>
      <c r="J112" s="32"/>
    </row>
    <row r="113" spans="1:10" s="33" customFormat="1" ht="11.25" customHeight="1" x14ac:dyDescent="0.2">
      <c r="A113" s="280"/>
      <c r="B113" s="364"/>
      <c r="C113" s="264"/>
      <c r="D113" s="233"/>
      <c r="E113" s="319"/>
      <c r="F113" s="320"/>
      <c r="G113" s="321"/>
      <c r="H113" s="234"/>
      <c r="I113" s="493"/>
      <c r="J113" s="32"/>
    </row>
    <row r="114" spans="1:10" s="33" customFormat="1" ht="11.25" customHeight="1" x14ac:dyDescent="0.2">
      <c r="A114" s="281"/>
      <c r="B114" s="364"/>
      <c r="C114" s="236"/>
      <c r="D114" s="237"/>
      <c r="E114" s="319"/>
      <c r="F114" s="320"/>
      <c r="G114" s="321"/>
      <c r="H114" s="234"/>
      <c r="I114" s="494"/>
      <c r="J114" s="32"/>
    </row>
    <row r="115" spans="1:10" s="33" customFormat="1" ht="11.25" customHeight="1" thickBot="1" x14ac:dyDescent="0.25">
      <c r="A115" s="282"/>
      <c r="B115" s="365"/>
      <c r="C115" s="265"/>
      <c r="D115" s="239"/>
      <c r="E115" s="307"/>
      <c r="F115" s="308"/>
      <c r="G115" s="309"/>
      <c r="H115" s="240"/>
      <c r="I115" s="495"/>
      <c r="J115" s="32"/>
    </row>
    <row r="116" spans="1:10" s="33" customFormat="1" ht="11.25" customHeight="1" thickTop="1" x14ac:dyDescent="0.2">
      <c r="A116" s="280">
        <f>A111+1</f>
        <v>45251</v>
      </c>
      <c r="B116" s="364"/>
      <c r="C116" s="276"/>
      <c r="D116" s="233"/>
      <c r="E116" s="623"/>
      <c r="F116" s="624"/>
      <c r="G116" s="625"/>
      <c r="H116" s="234"/>
      <c r="I116" s="493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0"/>
      <c r="B117" s="364"/>
      <c r="C117" s="236"/>
      <c r="D117" s="233"/>
      <c r="E117" s="319"/>
      <c r="F117" s="320"/>
      <c r="G117" s="321"/>
      <c r="H117" s="234"/>
      <c r="I117" s="493"/>
      <c r="J117" s="32"/>
    </row>
    <row r="118" spans="1:10" s="33" customFormat="1" ht="11.25" customHeight="1" x14ac:dyDescent="0.2">
      <c r="A118" s="280"/>
      <c r="B118" s="364"/>
      <c r="C118" s="264"/>
      <c r="D118" s="233"/>
      <c r="E118" s="319"/>
      <c r="F118" s="320"/>
      <c r="G118" s="321"/>
      <c r="H118" s="234"/>
      <c r="I118" s="493"/>
      <c r="J118" s="32"/>
    </row>
    <row r="119" spans="1:10" s="33" customFormat="1" ht="11.25" customHeight="1" x14ac:dyDescent="0.2">
      <c r="A119" s="281"/>
      <c r="B119" s="364"/>
      <c r="C119" s="236"/>
      <c r="D119" s="237"/>
      <c r="E119" s="319"/>
      <c r="F119" s="320"/>
      <c r="G119" s="321"/>
      <c r="H119" s="234"/>
      <c r="I119" s="494"/>
      <c r="J119" s="32"/>
    </row>
    <row r="120" spans="1:10" s="33" customFormat="1" ht="11.25" customHeight="1" thickBot="1" x14ac:dyDescent="0.25">
      <c r="A120" s="282"/>
      <c r="B120" s="365"/>
      <c r="C120" s="265"/>
      <c r="D120" s="239"/>
      <c r="E120" s="307"/>
      <c r="F120" s="308"/>
      <c r="G120" s="309"/>
      <c r="H120" s="240"/>
      <c r="I120" s="495"/>
      <c r="J120" s="32"/>
    </row>
    <row r="121" spans="1:10" s="33" customFormat="1" ht="11.25" customHeight="1" thickTop="1" x14ac:dyDescent="0.2">
      <c r="A121" s="280">
        <f>A116+1</f>
        <v>45252</v>
      </c>
      <c r="B121" s="350"/>
      <c r="C121" s="276"/>
      <c r="D121" s="25"/>
      <c r="E121" s="464"/>
      <c r="F121" s="465"/>
      <c r="G121" s="466"/>
      <c r="H121" s="26"/>
      <c r="I121" s="3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0"/>
      <c r="B122" s="350"/>
      <c r="C122" s="27"/>
      <c r="D122" s="25"/>
      <c r="E122" s="356"/>
      <c r="F122" s="357"/>
      <c r="G122" s="358"/>
      <c r="H122" s="26"/>
      <c r="I122" s="322"/>
      <c r="J122" s="32"/>
    </row>
    <row r="123" spans="1:10" s="33" customFormat="1" ht="11.25" customHeight="1" x14ac:dyDescent="0.2">
      <c r="A123" s="280"/>
      <c r="B123" s="350"/>
      <c r="C123" s="67"/>
      <c r="D123" s="25"/>
      <c r="E123" s="356"/>
      <c r="F123" s="357"/>
      <c r="G123" s="358"/>
      <c r="H123" s="26"/>
      <c r="I123" s="322"/>
      <c r="J123" s="32"/>
    </row>
    <row r="124" spans="1:10" s="33" customFormat="1" ht="11.25" customHeight="1" x14ac:dyDescent="0.2">
      <c r="A124" s="281"/>
      <c r="B124" s="350"/>
      <c r="C124" s="27"/>
      <c r="D124" s="28"/>
      <c r="E124" s="356"/>
      <c r="F124" s="357"/>
      <c r="G124" s="358"/>
      <c r="H124" s="26"/>
      <c r="I124" s="323"/>
      <c r="J124" s="32"/>
    </row>
    <row r="125" spans="1:10" s="33" customFormat="1" ht="11.25" customHeight="1" thickBot="1" x14ac:dyDescent="0.25">
      <c r="A125" s="282"/>
      <c r="B125" s="351"/>
      <c r="C125" s="64"/>
      <c r="D125" s="30"/>
      <c r="E125" s="334"/>
      <c r="F125" s="335"/>
      <c r="G125" s="336"/>
      <c r="H125" s="31"/>
      <c r="I125" s="324"/>
      <c r="J125" s="32"/>
    </row>
    <row r="126" spans="1:10" s="33" customFormat="1" ht="11.25" customHeight="1" thickTop="1" x14ac:dyDescent="0.2">
      <c r="A126" s="280">
        <f>A121+1</f>
        <v>45253</v>
      </c>
      <c r="B126" s="350"/>
      <c r="C126" s="276"/>
      <c r="D126" s="25"/>
      <c r="E126" s="464"/>
      <c r="F126" s="465"/>
      <c r="G126" s="466"/>
      <c r="H126" s="26"/>
      <c r="I126" s="322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0"/>
      <c r="B127" s="350"/>
      <c r="C127" s="27"/>
      <c r="D127" s="25"/>
      <c r="E127" s="356"/>
      <c r="F127" s="357"/>
      <c r="G127" s="358"/>
      <c r="H127" s="26"/>
      <c r="I127" s="322"/>
      <c r="J127" s="32"/>
    </row>
    <row r="128" spans="1:10" s="33" customFormat="1" ht="11.25" customHeight="1" x14ac:dyDescent="0.2">
      <c r="A128" s="280"/>
      <c r="B128" s="350"/>
      <c r="C128" s="67"/>
      <c r="D128" s="25"/>
      <c r="E128" s="356"/>
      <c r="F128" s="357"/>
      <c r="G128" s="358"/>
      <c r="H128" s="26"/>
      <c r="I128" s="322"/>
      <c r="J128" s="32"/>
    </row>
    <row r="129" spans="1:10" s="33" customFormat="1" ht="11.25" customHeight="1" x14ac:dyDescent="0.2">
      <c r="A129" s="281"/>
      <c r="B129" s="350"/>
      <c r="C129" s="27"/>
      <c r="D129" s="28"/>
      <c r="E129" s="356"/>
      <c r="F129" s="357"/>
      <c r="G129" s="358"/>
      <c r="H129" s="26"/>
      <c r="I129" s="323"/>
      <c r="J129" s="32"/>
    </row>
    <row r="130" spans="1:10" s="33" customFormat="1" ht="11.25" customHeight="1" thickBot="1" x14ac:dyDescent="0.25">
      <c r="A130" s="282"/>
      <c r="B130" s="351"/>
      <c r="C130" s="64"/>
      <c r="D130" s="30"/>
      <c r="E130" s="334"/>
      <c r="F130" s="335"/>
      <c r="G130" s="336"/>
      <c r="H130" s="31"/>
      <c r="I130" s="324"/>
      <c r="J130" s="32"/>
    </row>
    <row r="131" spans="1:10" s="33" customFormat="1" ht="11.25" customHeight="1" thickTop="1" x14ac:dyDescent="0.2">
      <c r="A131" s="280">
        <f>A126+1</f>
        <v>45254</v>
      </c>
      <c r="B131" s="350"/>
      <c r="C131" s="276"/>
      <c r="D131" s="25"/>
      <c r="E131" s="464"/>
      <c r="F131" s="465"/>
      <c r="G131" s="466"/>
      <c r="H131" s="26"/>
      <c r="I131" s="322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0"/>
      <c r="B132" s="350"/>
      <c r="C132" s="27"/>
      <c r="D132" s="25"/>
      <c r="E132" s="356"/>
      <c r="F132" s="357"/>
      <c r="G132" s="358"/>
      <c r="H132" s="26"/>
      <c r="I132" s="322"/>
      <c r="J132" s="32"/>
    </row>
    <row r="133" spans="1:10" s="33" customFormat="1" ht="11.25" customHeight="1" x14ac:dyDescent="0.2">
      <c r="A133" s="280"/>
      <c r="B133" s="350"/>
      <c r="C133" s="67"/>
      <c r="D133" s="25"/>
      <c r="E133" s="356"/>
      <c r="F133" s="357"/>
      <c r="G133" s="358"/>
      <c r="H133" s="26"/>
      <c r="I133" s="322"/>
      <c r="J133" s="32"/>
    </row>
    <row r="134" spans="1:10" s="33" customFormat="1" ht="11.25" customHeight="1" x14ac:dyDescent="0.2">
      <c r="A134" s="281"/>
      <c r="B134" s="350"/>
      <c r="C134" s="27"/>
      <c r="D134" s="28"/>
      <c r="E134" s="356"/>
      <c r="F134" s="357"/>
      <c r="G134" s="358"/>
      <c r="H134" s="26"/>
      <c r="I134" s="323"/>
      <c r="J134" s="32"/>
    </row>
    <row r="135" spans="1:10" s="33" customFormat="1" ht="11.25" customHeight="1" thickBot="1" x14ac:dyDescent="0.25">
      <c r="A135" s="282"/>
      <c r="B135" s="351"/>
      <c r="C135" s="64"/>
      <c r="D135" s="30"/>
      <c r="E135" s="334"/>
      <c r="F135" s="335"/>
      <c r="G135" s="336"/>
      <c r="H135" s="31"/>
      <c r="I135" s="324"/>
      <c r="J135" s="32"/>
    </row>
    <row r="136" spans="1:10" s="33" customFormat="1" ht="11.25" customHeight="1" thickTop="1" x14ac:dyDescent="0.2">
      <c r="A136" s="277">
        <f>A131+1</f>
        <v>45255</v>
      </c>
      <c r="B136" s="352"/>
      <c r="C136" s="215"/>
      <c r="D136" s="249"/>
      <c r="E136" s="620"/>
      <c r="F136" s="621"/>
      <c r="G136" s="622"/>
      <c r="H136" s="193"/>
      <c r="I136" s="322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77"/>
      <c r="B137" s="352"/>
      <c r="C137" s="195"/>
      <c r="D137" s="249"/>
      <c r="E137" s="292"/>
      <c r="F137" s="293"/>
      <c r="G137" s="294"/>
      <c r="H137" s="193"/>
      <c r="I137" s="322"/>
      <c r="J137" s="32"/>
    </row>
    <row r="138" spans="1:10" s="33" customFormat="1" ht="11.25" customHeight="1" x14ac:dyDescent="0.2">
      <c r="A138" s="277"/>
      <c r="B138" s="352"/>
      <c r="C138" s="204"/>
      <c r="D138" s="249"/>
      <c r="E138" s="292"/>
      <c r="F138" s="293"/>
      <c r="G138" s="294"/>
      <c r="H138" s="193"/>
      <c r="I138" s="322"/>
      <c r="J138" s="32"/>
    </row>
    <row r="139" spans="1:10" s="33" customFormat="1" ht="11.25" customHeight="1" x14ac:dyDescent="0.2">
      <c r="A139" s="278"/>
      <c r="B139" s="352"/>
      <c r="C139" s="195"/>
      <c r="D139" s="194"/>
      <c r="E139" s="292"/>
      <c r="F139" s="293"/>
      <c r="G139" s="294"/>
      <c r="H139" s="193"/>
      <c r="I139" s="323"/>
      <c r="J139" s="32"/>
    </row>
    <row r="140" spans="1:10" s="33" customFormat="1" ht="11.25" customHeight="1" thickBot="1" x14ac:dyDescent="0.25">
      <c r="A140" s="279"/>
      <c r="B140" s="353"/>
      <c r="C140" s="216"/>
      <c r="D140" s="252"/>
      <c r="E140" s="295"/>
      <c r="F140" s="296"/>
      <c r="G140" s="297"/>
      <c r="H140" s="253"/>
      <c r="I140" s="324"/>
      <c r="J140" s="32"/>
    </row>
    <row r="141" spans="1:10" s="33" customFormat="1" ht="11.25" customHeight="1" thickTop="1" x14ac:dyDescent="0.2">
      <c r="A141" s="277">
        <f>A136+1</f>
        <v>45256</v>
      </c>
      <c r="B141" s="352"/>
      <c r="C141" s="215"/>
      <c r="D141" s="249"/>
      <c r="E141" s="620"/>
      <c r="F141" s="621"/>
      <c r="G141" s="622"/>
      <c r="H141" s="193"/>
      <c r="I141" s="322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77"/>
      <c r="B142" s="352"/>
      <c r="C142" s="195"/>
      <c r="D142" s="249"/>
      <c r="E142" s="292"/>
      <c r="F142" s="293"/>
      <c r="G142" s="294"/>
      <c r="H142" s="193"/>
      <c r="I142" s="322"/>
      <c r="J142" s="32"/>
    </row>
    <row r="143" spans="1:10" s="33" customFormat="1" ht="11.25" customHeight="1" x14ac:dyDescent="0.2">
      <c r="A143" s="277"/>
      <c r="B143" s="352"/>
      <c r="C143" s="204"/>
      <c r="D143" s="249"/>
      <c r="E143" s="292"/>
      <c r="F143" s="293"/>
      <c r="G143" s="294"/>
      <c r="H143" s="193"/>
      <c r="I143" s="322"/>
      <c r="J143" s="32"/>
    </row>
    <row r="144" spans="1:10" s="33" customFormat="1" ht="11.25" customHeight="1" x14ac:dyDescent="0.2">
      <c r="A144" s="278"/>
      <c r="B144" s="352"/>
      <c r="C144" s="195"/>
      <c r="D144" s="194"/>
      <c r="E144" s="292"/>
      <c r="F144" s="293"/>
      <c r="G144" s="294"/>
      <c r="H144" s="193"/>
      <c r="I144" s="323"/>
      <c r="J144" s="32"/>
    </row>
    <row r="145" spans="1:10" s="33" customFormat="1" ht="11.25" customHeight="1" thickBot="1" x14ac:dyDescent="0.25">
      <c r="A145" s="279"/>
      <c r="B145" s="353"/>
      <c r="C145" s="216"/>
      <c r="D145" s="252"/>
      <c r="E145" s="295"/>
      <c r="F145" s="296"/>
      <c r="G145" s="297"/>
      <c r="H145" s="253"/>
      <c r="I145" s="324"/>
      <c r="J145" s="32"/>
    </row>
    <row r="146" spans="1:10" s="33" customFormat="1" ht="11.25" customHeight="1" thickTop="1" x14ac:dyDescent="0.2">
      <c r="A146" s="280">
        <f>A141+1</f>
        <v>45257</v>
      </c>
      <c r="B146" s="364"/>
      <c r="C146" s="276"/>
      <c r="D146" s="233"/>
      <c r="E146" s="623"/>
      <c r="F146" s="624"/>
      <c r="G146" s="625"/>
      <c r="H146" s="234"/>
      <c r="I146" s="322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0"/>
      <c r="B147" s="364"/>
      <c r="C147" s="236"/>
      <c r="D147" s="233"/>
      <c r="E147" s="319"/>
      <c r="F147" s="320"/>
      <c r="G147" s="321"/>
      <c r="H147" s="234"/>
      <c r="I147" s="322"/>
      <c r="J147" s="32"/>
    </row>
    <row r="148" spans="1:10" s="33" customFormat="1" ht="11.25" customHeight="1" x14ac:dyDescent="0.2">
      <c r="A148" s="280"/>
      <c r="B148" s="364"/>
      <c r="C148" s="264"/>
      <c r="D148" s="233"/>
      <c r="E148" s="319"/>
      <c r="F148" s="320"/>
      <c r="G148" s="321"/>
      <c r="H148" s="234"/>
      <c r="I148" s="322"/>
      <c r="J148" s="32"/>
    </row>
    <row r="149" spans="1:10" s="33" customFormat="1" ht="11.25" customHeight="1" x14ac:dyDescent="0.2">
      <c r="A149" s="281"/>
      <c r="B149" s="364"/>
      <c r="C149" s="236"/>
      <c r="D149" s="237"/>
      <c r="E149" s="319"/>
      <c r="F149" s="320"/>
      <c r="G149" s="321"/>
      <c r="H149" s="234"/>
      <c r="I149" s="323"/>
      <c r="J149" s="32"/>
    </row>
    <row r="150" spans="1:10" s="33" customFormat="1" ht="11.25" customHeight="1" thickBot="1" x14ac:dyDescent="0.25">
      <c r="A150" s="282"/>
      <c r="B150" s="365"/>
      <c r="C150" s="265"/>
      <c r="D150" s="239"/>
      <c r="E150" s="307"/>
      <c r="F150" s="308"/>
      <c r="G150" s="309"/>
      <c r="H150" s="240"/>
      <c r="I150" s="324"/>
      <c r="J150" s="32"/>
    </row>
    <row r="151" spans="1:10" s="33" customFormat="1" ht="11.25" customHeight="1" thickTop="1" x14ac:dyDescent="0.2">
      <c r="A151" s="280">
        <f>A146+1</f>
        <v>45258</v>
      </c>
      <c r="B151" s="364"/>
      <c r="C151" s="276"/>
      <c r="D151" s="233"/>
      <c r="E151" s="623"/>
      <c r="F151" s="624"/>
      <c r="G151" s="625"/>
      <c r="H151" s="234"/>
      <c r="I151" s="328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0"/>
      <c r="B152" s="364"/>
      <c r="C152" s="236"/>
      <c r="D152" s="233"/>
      <c r="E152" s="319"/>
      <c r="F152" s="320"/>
      <c r="G152" s="321"/>
      <c r="H152" s="234"/>
      <c r="I152" s="328"/>
      <c r="J152" s="32"/>
    </row>
    <row r="153" spans="1:10" s="33" customFormat="1" ht="11.25" customHeight="1" x14ac:dyDescent="0.2">
      <c r="A153" s="280"/>
      <c r="B153" s="364"/>
      <c r="C153" s="264"/>
      <c r="D153" s="233"/>
      <c r="E153" s="319"/>
      <c r="F153" s="320"/>
      <c r="G153" s="321"/>
      <c r="H153" s="234"/>
      <c r="I153" s="328"/>
      <c r="J153" s="32"/>
    </row>
    <row r="154" spans="1:10" s="33" customFormat="1" ht="11.25" customHeight="1" x14ac:dyDescent="0.2">
      <c r="A154" s="281"/>
      <c r="B154" s="364"/>
      <c r="C154" s="236"/>
      <c r="D154" s="237"/>
      <c r="E154" s="319"/>
      <c r="F154" s="320"/>
      <c r="G154" s="321"/>
      <c r="H154" s="234"/>
      <c r="I154" s="329"/>
      <c r="J154" s="32"/>
    </row>
    <row r="155" spans="1:10" s="33" customFormat="1" ht="11.25" customHeight="1" thickBot="1" x14ac:dyDescent="0.25">
      <c r="A155" s="282"/>
      <c r="B155" s="365"/>
      <c r="C155" s="265"/>
      <c r="D155" s="239"/>
      <c r="E155" s="307"/>
      <c r="F155" s="308"/>
      <c r="G155" s="309"/>
      <c r="H155" s="240"/>
      <c r="I155" s="330"/>
      <c r="J155" s="32"/>
    </row>
    <row r="156" spans="1:10" s="33" customFormat="1" ht="11.25" customHeight="1" thickTop="1" x14ac:dyDescent="0.2">
      <c r="A156" s="280">
        <f>A151+1</f>
        <v>45259</v>
      </c>
      <c r="B156" s="350"/>
      <c r="C156" s="276"/>
      <c r="D156" s="25"/>
      <c r="E156" s="464"/>
      <c r="F156" s="465"/>
      <c r="G156" s="466"/>
      <c r="H156" s="26"/>
      <c r="I156" s="322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0"/>
      <c r="B157" s="350"/>
      <c r="C157" s="27"/>
      <c r="D157" s="25"/>
      <c r="E157" s="356"/>
      <c r="F157" s="357"/>
      <c r="G157" s="358"/>
      <c r="H157" s="26"/>
      <c r="I157" s="322"/>
      <c r="J157" s="32"/>
    </row>
    <row r="158" spans="1:10" s="33" customFormat="1" ht="11.25" customHeight="1" x14ac:dyDescent="0.2">
      <c r="A158" s="280"/>
      <c r="B158" s="350"/>
      <c r="C158" s="67"/>
      <c r="D158" s="25"/>
      <c r="E158" s="356"/>
      <c r="F158" s="357"/>
      <c r="G158" s="358"/>
      <c r="H158" s="26"/>
      <c r="I158" s="322"/>
      <c r="J158" s="32"/>
    </row>
    <row r="159" spans="1:10" s="33" customFormat="1" ht="11.25" customHeight="1" x14ac:dyDescent="0.2">
      <c r="A159" s="281"/>
      <c r="B159" s="350"/>
      <c r="C159" s="27"/>
      <c r="D159" s="28"/>
      <c r="E159" s="356"/>
      <c r="F159" s="357"/>
      <c r="G159" s="358"/>
      <c r="H159" s="26"/>
      <c r="I159" s="323"/>
      <c r="J159" s="32"/>
    </row>
    <row r="160" spans="1:10" s="33" customFormat="1" ht="11.25" customHeight="1" thickBot="1" x14ac:dyDescent="0.25">
      <c r="A160" s="282"/>
      <c r="B160" s="351"/>
      <c r="C160" s="64"/>
      <c r="D160" s="30"/>
      <c r="E160" s="334"/>
      <c r="F160" s="335"/>
      <c r="G160" s="336"/>
      <c r="H160" s="31"/>
      <c r="I160" s="324"/>
      <c r="J160" s="32"/>
    </row>
    <row r="161" spans="1:10" s="33" customFormat="1" ht="11.25" customHeight="1" thickTop="1" x14ac:dyDescent="0.2">
      <c r="A161" s="280">
        <f>A156+1</f>
        <v>45260</v>
      </c>
      <c r="B161" s="350"/>
      <c r="C161" s="276"/>
      <c r="D161" s="25"/>
      <c r="E161" s="464"/>
      <c r="F161" s="465"/>
      <c r="G161" s="466"/>
      <c r="H161" s="26"/>
      <c r="I161" s="322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0"/>
      <c r="B162" s="350"/>
      <c r="C162" s="27"/>
      <c r="D162" s="25"/>
      <c r="E162" s="356"/>
      <c r="F162" s="357"/>
      <c r="G162" s="358"/>
      <c r="H162" s="26"/>
      <c r="I162" s="322"/>
      <c r="J162" s="32"/>
    </row>
    <row r="163" spans="1:10" s="33" customFormat="1" ht="11.25" customHeight="1" x14ac:dyDescent="0.2">
      <c r="A163" s="280"/>
      <c r="B163" s="350"/>
      <c r="C163" s="67"/>
      <c r="D163" s="25"/>
      <c r="E163" s="356"/>
      <c r="F163" s="357"/>
      <c r="G163" s="358"/>
      <c r="H163" s="26"/>
      <c r="I163" s="322"/>
      <c r="J163" s="32"/>
    </row>
    <row r="164" spans="1:10" s="33" customFormat="1" ht="11.25" customHeight="1" x14ac:dyDescent="0.2">
      <c r="A164" s="281"/>
      <c r="B164" s="350"/>
      <c r="C164" s="27"/>
      <c r="D164" s="28"/>
      <c r="E164" s="356"/>
      <c r="F164" s="357"/>
      <c r="G164" s="358"/>
      <c r="H164" s="26"/>
      <c r="I164" s="323"/>
      <c r="J164" s="32"/>
    </row>
    <row r="165" spans="1:10" s="33" customFormat="1" ht="11.25" customHeight="1" thickBot="1" x14ac:dyDescent="0.25">
      <c r="A165" s="282"/>
      <c r="B165" s="351"/>
      <c r="C165" s="64"/>
      <c r="D165" s="30"/>
      <c r="E165" s="334"/>
      <c r="F165" s="335"/>
      <c r="G165" s="336"/>
      <c r="H165" s="31"/>
      <c r="I165" s="324"/>
      <c r="J165" s="32"/>
    </row>
    <row r="166" spans="1:10" s="33" customFormat="1" ht="11.25" hidden="1" customHeight="1" x14ac:dyDescent="0.2">
      <c r="A166" s="557">
        <f>A161+1</f>
        <v>45261</v>
      </c>
      <c r="B166" s="560"/>
      <c r="C166" s="124"/>
      <c r="D166" s="125"/>
      <c r="E166" s="563"/>
      <c r="F166" s="564"/>
      <c r="G166" s="565"/>
      <c r="H166" s="126"/>
      <c r="I166" s="416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58"/>
      <c r="B167" s="561"/>
      <c r="C167" s="127"/>
      <c r="D167" s="128"/>
      <c r="E167" s="566"/>
      <c r="F167" s="567"/>
      <c r="G167" s="568"/>
      <c r="H167" s="129"/>
      <c r="I167" s="323"/>
      <c r="J167" s="32"/>
    </row>
    <row r="168" spans="1:10" s="33" customFormat="1" ht="11.25" hidden="1" customHeight="1" x14ac:dyDescent="0.2">
      <c r="A168" s="580"/>
      <c r="B168" s="581"/>
      <c r="C168" s="130"/>
      <c r="D168" s="131"/>
      <c r="E168" s="569"/>
      <c r="F168" s="570"/>
      <c r="G168" s="571"/>
      <c r="H168" s="132"/>
      <c r="I168" s="417"/>
      <c r="J168" s="32"/>
    </row>
    <row r="169" spans="1:10" s="33" customFormat="1" ht="12.75" customHeight="1" thickTop="1" thickBot="1" x14ac:dyDescent="0.25">
      <c r="A169" s="578" t="s">
        <v>37</v>
      </c>
      <c r="B169" s="396"/>
      <c r="C169" s="396"/>
      <c r="D169" s="38"/>
      <c r="E169" s="39">
        <f>K9*$H$8</f>
        <v>0</v>
      </c>
      <c r="F169" s="408" t="s">
        <v>38</v>
      </c>
      <c r="G169" s="409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393" t="str">
        <f>"Project-related planned work time"&amp;$F$3</f>
        <v>Project-related planned work time</v>
      </c>
      <c r="B170" s="394"/>
      <c r="C170" s="394"/>
      <c r="D170" s="42"/>
      <c r="E170" s="43">
        <f>K9*$H$9</f>
        <v>0</v>
      </c>
      <c r="F170" s="393"/>
      <c r="G170" s="394"/>
      <c r="H170" s="615"/>
      <c r="I170" s="70"/>
      <c r="J170" s="32"/>
    </row>
    <row r="171" spans="1:10" s="33" customFormat="1" ht="13.5" thickBot="1" x14ac:dyDescent="0.25">
      <c r="A171" s="399" t="str">
        <f>"Project-related hours"&amp;$F$3</f>
        <v>Project-related hours</v>
      </c>
      <c r="B171" s="400"/>
      <c r="C171" s="400"/>
      <c r="D171" s="44"/>
      <c r="E171" s="45">
        <f>SUMIF(C16:C168,F3,H16:H168)</f>
        <v>0</v>
      </c>
      <c r="F171" s="399"/>
      <c r="G171" s="400"/>
      <c r="H171" s="616"/>
      <c r="I171" s="71"/>
      <c r="J171" s="32"/>
    </row>
    <row r="172" spans="1:10" s="33" customFormat="1" ht="13.5" thickBot="1" x14ac:dyDescent="0.25">
      <c r="A172" s="424" t="s">
        <v>39</v>
      </c>
      <c r="B172" s="409"/>
      <c r="C172" s="409"/>
      <c r="D172" s="46"/>
      <c r="E172" s="47" t="str">
        <f>IF(E171=0,"",ROUND(E171/E169,4))</f>
        <v/>
      </c>
      <c r="F172" s="408"/>
      <c r="G172" s="409"/>
      <c r="H172" s="409"/>
      <c r="I172" s="72"/>
      <c r="J172" s="121"/>
    </row>
    <row r="173" spans="1:10" s="33" customFormat="1" ht="11.25" customHeight="1" x14ac:dyDescent="0.2">
      <c r="A173" s="491" t="str">
        <f>IF(ROUND(H169,5)=ROUND(I169,5),"","Die erbrachte Arbeitszeit stimmt nicht mit der abrechenbaren Arbeitszeit überein")</f>
        <v/>
      </c>
      <c r="B173" s="491"/>
      <c r="C173" s="491"/>
      <c r="D173" s="491"/>
      <c r="E173" s="491"/>
      <c r="F173" s="491"/>
      <c r="G173" s="491"/>
      <c r="H173" s="491"/>
      <c r="I173" s="491"/>
      <c r="J173" s="121"/>
    </row>
    <row r="174" spans="1:10" s="33" customFormat="1" ht="12.75" customHeight="1" x14ac:dyDescent="0.2">
      <c r="A174" s="492" t="s">
        <v>40</v>
      </c>
      <c r="B174" s="492"/>
      <c r="C174" s="492"/>
      <c r="D174" s="492"/>
      <c r="E174" s="492"/>
      <c r="F174" s="492"/>
      <c r="G174" s="492"/>
      <c r="H174" s="122"/>
      <c r="I174" s="122"/>
      <c r="J174" s="119"/>
    </row>
    <row r="175" spans="1:10" s="33" customFormat="1" ht="44.25" customHeight="1" x14ac:dyDescent="0.2">
      <c r="A175" s="492" t="s">
        <v>50</v>
      </c>
      <c r="B175" s="492"/>
      <c r="C175" s="492"/>
      <c r="D175" s="492"/>
      <c r="E175" s="492"/>
      <c r="F175" s="492"/>
      <c r="G175" s="492"/>
      <c r="H175" s="492"/>
      <c r="I175" s="492"/>
      <c r="J175" s="119"/>
    </row>
    <row r="176" spans="1:10" ht="9.75" customHeight="1" x14ac:dyDescent="0.2">
      <c r="A176" s="425"/>
      <c r="B176" s="425"/>
      <c r="C176" s="425"/>
      <c r="D176" s="16"/>
      <c r="E176" s="425"/>
      <c r="F176" s="425"/>
      <c r="G176" s="425"/>
      <c r="H176" s="425"/>
      <c r="I176" s="425"/>
      <c r="J176" s="123"/>
    </row>
    <row r="177" spans="1:10" ht="42" customHeight="1" x14ac:dyDescent="0.2">
      <c r="A177" s="411" t="s">
        <v>42</v>
      </c>
      <c r="B177" s="412"/>
      <c r="C177" s="413"/>
      <c r="D177" s="69"/>
      <c r="E177" s="411" t="s">
        <v>43</v>
      </c>
      <c r="F177" s="413"/>
      <c r="G177" s="411"/>
      <c r="H177" s="412"/>
      <c r="I177" s="413"/>
    </row>
    <row r="179" spans="1:10" x14ac:dyDescent="0.2">
      <c r="J179" s="86"/>
    </row>
    <row r="180" spans="1:10" x14ac:dyDescent="0.2">
      <c r="J180" s="86"/>
    </row>
  </sheetData>
  <mergeCells count="278">
    <mergeCell ref="A172:C172"/>
    <mergeCell ref="F172:H172"/>
    <mergeCell ref="A173:I173"/>
    <mergeCell ref="A174:G174"/>
    <mergeCell ref="A175:I175"/>
    <mergeCell ref="A176:C176"/>
    <mergeCell ref="E176:F176"/>
    <mergeCell ref="G176:I176"/>
    <mergeCell ref="A177:C177"/>
    <mergeCell ref="E177:F177"/>
    <mergeCell ref="G177:I177"/>
    <mergeCell ref="A169:C169"/>
    <mergeCell ref="F169:G169"/>
    <mergeCell ref="A170:C170"/>
    <mergeCell ref="F170:H170"/>
    <mergeCell ref="A171:C171"/>
    <mergeCell ref="F171:H171"/>
    <mergeCell ref="A166:A168"/>
    <mergeCell ref="B166:B168"/>
    <mergeCell ref="E166:G166"/>
    <mergeCell ref="I166:I168"/>
    <mergeCell ref="E167:G167"/>
    <mergeCell ref="E168:G168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A156:A160"/>
    <mergeCell ref="B156:B160"/>
    <mergeCell ref="E156:G156"/>
    <mergeCell ref="I156:I160"/>
    <mergeCell ref="E159:G159"/>
    <mergeCell ref="E160:G160"/>
    <mergeCell ref="A151:A155"/>
    <mergeCell ref="B151:B155"/>
    <mergeCell ref="E151:G151"/>
    <mergeCell ref="I151:I155"/>
    <mergeCell ref="E154:G154"/>
    <mergeCell ref="E155:G155"/>
    <mergeCell ref="E152:G152"/>
    <mergeCell ref="E153:G153"/>
    <mergeCell ref="E157:G157"/>
    <mergeCell ref="E158:G158"/>
    <mergeCell ref="A146:A150"/>
    <mergeCell ref="B146:B150"/>
    <mergeCell ref="E146:G146"/>
    <mergeCell ref="I146:I150"/>
    <mergeCell ref="E149:G149"/>
    <mergeCell ref="E150:G150"/>
    <mergeCell ref="A141:A145"/>
    <mergeCell ref="B141:B145"/>
    <mergeCell ref="E141:G141"/>
    <mergeCell ref="I141:I145"/>
    <mergeCell ref="E144:G144"/>
    <mergeCell ref="E145:G145"/>
    <mergeCell ref="E142:G142"/>
    <mergeCell ref="E143:G143"/>
    <mergeCell ref="E147:G147"/>
    <mergeCell ref="E148:G148"/>
    <mergeCell ref="A136:A140"/>
    <mergeCell ref="B136:B140"/>
    <mergeCell ref="E136:G136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E132:G132"/>
    <mergeCell ref="E133:G133"/>
    <mergeCell ref="E137:G137"/>
    <mergeCell ref="E138:G13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6:A120"/>
    <mergeCell ref="B116:B120"/>
    <mergeCell ref="E116:G116"/>
    <mergeCell ref="I116:I120"/>
    <mergeCell ref="E119:G119"/>
    <mergeCell ref="E120:G120"/>
    <mergeCell ref="A111:A115"/>
    <mergeCell ref="B111:B115"/>
    <mergeCell ref="E111:G111"/>
    <mergeCell ref="I111:I115"/>
    <mergeCell ref="E114:G114"/>
    <mergeCell ref="E115:G115"/>
    <mergeCell ref="E112:G112"/>
    <mergeCell ref="E113:G113"/>
    <mergeCell ref="E117:G117"/>
    <mergeCell ref="E118:G11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81:A85"/>
    <mergeCell ref="B81:B85"/>
    <mergeCell ref="E81:G81"/>
    <mergeCell ref="I81:I85"/>
    <mergeCell ref="E84:G84"/>
    <mergeCell ref="E85:G85"/>
    <mergeCell ref="E82:G82"/>
    <mergeCell ref="E83:G83"/>
    <mergeCell ref="E87:G87"/>
    <mergeCell ref="E88:G88"/>
    <mergeCell ref="A76:A80"/>
    <mergeCell ref="B76:B80"/>
    <mergeCell ref="E76:G76"/>
    <mergeCell ref="I76:I80"/>
    <mergeCell ref="E79:G79"/>
    <mergeCell ref="E80:G80"/>
    <mergeCell ref="A71:A75"/>
    <mergeCell ref="B71:B75"/>
    <mergeCell ref="E71:G71"/>
    <mergeCell ref="I71:I75"/>
    <mergeCell ref="E74:G74"/>
    <mergeCell ref="E75:G75"/>
    <mergeCell ref="E72:G72"/>
    <mergeCell ref="E73:G73"/>
    <mergeCell ref="E77:G77"/>
    <mergeCell ref="E78:G78"/>
    <mergeCell ref="A66:A70"/>
    <mergeCell ref="B66:B70"/>
    <mergeCell ref="E66:G66"/>
    <mergeCell ref="I66:I70"/>
    <mergeCell ref="E69:G69"/>
    <mergeCell ref="E70:G70"/>
    <mergeCell ref="A61:A65"/>
    <mergeCell ref="B61:B65"/>
    <mergeCell ref="E61:G61"/>
    <mergeCell ref="I61:I65"/>
    <mergeCell ref="E64:G64"/>
    <mergeCell ref="E65:G65"/>
    <mergeCell ref="E62:G62"/>
    <mergeCell ref="E63:G63"/>
    <mergeCell ref="E67:G67"/>
    <mergeCell ref="E68:G68"/>
    <mergeCell ref="A56:A60"/>
    <mergeCell ref="B56:B60"/>
    <mergeCell ref="E56:G56"/>
    <mergeCell ref="I56:I60"/>
    <mergeCell ref="E59:G59"/>
    <mergeCell ref="E60:G60"/>
    <mergeCell ref="A51:A55"/>
    <mergeCell ref="B51:B55"/>
    <mergeCell ref="E51:G51"/>
    <mergeCell ref="I51:I55"/>
    <mergeCell ref="E54:G54"/>
    <mergeCell ref="E55:G55"/>
    <mergeCell ref="E52:G52"/>
    <mergeCell ref="E53:G53"/>
    <mergeCell ref="E57:G57"/>
    <mergeCell ref="E58:G58"/>
    <mergeCell ref="A46:A50"/>
    <mergeCell ref="B46:B50"/>
    <mergeCell ref="E46:G46"/>
    <mergeCell ref="I46:I50"/>
    <mergeCell ref="E49:G49"/>
    <mergeCell ref="E50:G50"/>
    <mergeCell ref="A41:A45"/>
    <mergeCell ref="B41:B45"/>
    <mergeCell ref="E41:G41"/>
    <mergeCell ref="I41:I45"/>
    <mergeCell ref="E44:G44"/>
    <mergeCell ref="E45:G45"/>
    <mergeCell ref="E48:G48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3:I173">
    <cfRule type="cellIs" dxfId="1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1" xr:uid="{00000000-0002-0000-0B00-000000000000}"/>
    <dataValidation type="time" operator="lessThanOrEqual" allowBlank="1" showInputMessage="1" showErrorMessage="1" sqref="J21:J25" xr:uid="{00000000-0002-0000-0B00-000001000000}">
      <formula1>0.416666666666667</formula1>
    </dataValidation>
    <dataValidation type="list" showInputMessage="1" showErrorMessage="1" sqref="D16:D168 C166:C168" xr:uid="{00000000-0002-0000-0B00-000002000000}">
      <formula1>$K$1:$K$3</formula1>
    </dataValidation>
    <dataValidation type="list" allowBlank="1" showInputMessage="1" showErrorMessage="1" sqref="B16:B168" xr:uid="{00000000-0002-0000-0B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68" xr:uid="{00000000-0002-0000-0B00-000004000000}">
      <formula1>0.416666666666667</formula1>
    </dataValidation>
    <dataValidation type="list" showInputMessage="1" showErrorMessage="1" sqref="C16:C20 C22:C25 C27:C40 C42:C45 C47:C50 C52:C55 C57:C60 C62:C75 C77:C80 C82:C85 C87:C90 C92:C95 C97:C110 C112:C115 C117:C120 C122:C125 C127:C130 C132:C145 C147:C150 C152:C155 C157:C160 C162:C165" xr:uid="{00000000-0002-0000-0B00-000005000000}">
      <formula1>$F$3</formula1>
    </dataValidation>
    <dataValidation type="list" allowBlank="1" showInputMessage="1" showErrorMessage="1" sqref="C21 C26 C41 C46 C51 C56 C61 C76 C81 C86 C91 C96 C111 C116 C121 C126 C131 C146 C151 C156 C161" xr:uid="{3B6DE7AC-8BFC-4350-9E6E-EE3A3F1DA89B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scale="99" fitToHeight="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82"/>
  <sheetViews>
    <sheetView tabSelected="1" zoomScale="115" zoomScaleNormal="115" workbookViewId="0">
      <selection activeCell="A177" sqref="A177:I177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1.28515625" style="5" customWidth="1"/>
    <col min="4" max="4" width="1.85546875" style="5" hidden="1" customWidth="1"/>
    <col min="5" max="5" width="15.7109375" style="5" customWidth="1"/>
    <col min="6" max="6" width="11.85546875" style="5" customWidth="1"/>
    <col min="7" max="7" width="9.42578125" style="5" bestFit="1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508" t="s">
        <v>16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5" t="s">
        <v>19</v>
      </c>
      <c r="D3" s="49"/>
      <c r="E3" s="510"/>
      <c r="F3" s="453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35" customFormat="1" ht="15" x14ac:dyDescent="0.2">
      <c r="A5" s="459" t="s">
        <v>20</v>
      </c>
      <c r="B5" s="460"/>
      <c r="C5" s="460"/>
      <c r="D5" s="507"/>
      <c r="E5" s="507"/>
      <c r="F5" s="579"/>
      <c r="G5" s="457"/>
      <c r="H5" s="457"/>
      <c r="I5" s="458"/>
      <c r="K5" s="102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62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67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462">
        <v>45261</v>
      </c>
      <c r="B16" s="463"/>
      <c r="C16" s="241"/>
      <c r="D16" s="61"/>
      <c r="E16" s="464"/>
      <c r="F16" s="465"/>
      <c r="G16" s="466"/>
      <c r="H16" s="62"/>
      <c r="I16" s="46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80"/>
      <c r="B17" s="350"/>
      <c r="C17" s="27"/>
      <c r="D17" s="68"/>
      <c r="E17" s="356"/>
      <c r="F17" s="357"/>
      <c r="G17" s="358"/>
      <c r="H17" s="26"/>
      <c r="I17" s="322"/>
      <c r="J17" s="34"/>
    </row>
    <row r="18" spans="1:10" s="35" customFormat="1" ht="11.25" customHeight="1" x14ac:dyDescent="0.2">
      <c r="A18" s="280"/>
      <c r="B18" s="350"/>
      <c r="C18" s="27"/>
      <c r="D18" s="68"/>
      <c r="E18" s="356"/>
      <c r="F18" s="357"/>
      <c r="G18" s="358"/>
      <c r="H18" s="26"/>
      <c r="I18" s="322"/>
      <c r="J18" s="34"/>
    </row>
    <row r="19" spans="1:10" s="33" customFormat="1" ht="11.25" customHeight="1" x14ac:dyDescent="0.2">
      <c r="A19" s="281"/>
      <c r="B19" s="350"/>
      <c r="C19" s="27"/>
      <c r="D19" s="28"/>
      <c r="E19" s="356"/>
      <c r="F19" s="357"/>
      <c r="G19" s="358"/>
      <c r="H19" s="63"/>
      <c r="I19" s="323"/>
      <c r="J19" s="36"/>
    </row>
    <row r="20" spans="1:10" s="33" customFormat="1" ht="11.25" customHeight="1" thickBot="1" x14ac:dyDescent="0.25">
      <c r="A20" s="282"/>
      <c r="B20" s="351"/>
      <c r="C20" s="29"/>
      <c r="D20" s="65"/>
      <c r="E20" s="334"/>
      <c r="F20" s="335"/>
      <c r="G20" s="336"/>
      <c r="H20" s="66"/>
      <c r="I20" s="324"/>
      <c r="J20" s="10"/>
    </row>
    <row r="21" spans="1:10" s="33" customFormat="1" ht="11.25" customHeight="1" thickTop="1" x14ac:dyDescent="0.2">
      <c r="A21" s="277">
        <f>A16+1</f>
        <v>45262</v>
      </c>
      <c r="B21" s="352"/>
      <c r="C21" s="215"/>
      <c r="D21" s="217"/>
      <c r="E21" s="620"/>
      <c r="F21" s="621"/>
      <c r="G21" s="622"/>
      <c r="H21" s="193"/>
      <c r="I21" s="3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77"/>
      <c r="B22" s="352"/>
      <c r="C22" s="195"/>
      <c r="D22" s="217"/>
      <c r="E22" s="292"/>
      <c r="F22" s="293"/>
      <c r="G22" s="294"/>
      <c r="H22" s="193"/>
      <c r="I22" s="322"/>
      <c r="J22" s="32"/>
    </row>
    <row r="23" spans="1:10" s="33" customFormat="1" ht="11.25" customHeight="1" x14ac:dyDescent="0.2">
      <c r="A23" s="277"/>
      <c r="B23" s="352"/>
      <c r="C23" s="195"/>
      <c r="D23" s="217"/>
      <c r="E23" s="292"/>
      <c r="F23" s="293"/>
      <c r="G23" s="294"/>
      <c r="H23" s="193"/>
      <c r="I23" s="322"/>
      <c r="J23" s="32"/>
    </row>
    <row r="24" spans="1:10" s="33" customFormat="1" ht="11.25" customHeight="1" x14ac:dyDescent="0.2">
      <c r="A24" s="278"/>
      <c r="B24" s="352"/>
      <c r="C24" s="195"/>
      <c r="D24" s="194"/>
      <c r="E24" s="292"/>
      <c r="F24" s="293"/>
      <c r="G24" s="294"/>
      <c r="H24" s="193"/>
      <c r="I24" s="323"/>
      <c r="J24" s="32"/>
    </row>
    <row r="25" spans="1:10" s="33" customFormat="1" ht="11.25" customHeight="1" thickBot="1" x14ac:dyDescent="0.25">
      <c r="A25" s="279"/>
      <c r="B25" s="353"/>
      <c r="C25" s="255"/>
      <c r="D25" s="218"/>
      <c r="E25" s="295"/>
      <c r="F25" s="296"/>
      <c r="G25" s="297"/>
      <c r="H25" s="253"/>
      <c r="I25" s="324"/>
      <c r="J25" s="32"/>
    </row>
    <row r="26" spans="1:10" s="33" customFormat="1" ht="11.25" customHeight="1" thickTop="1" x14ac:dyDescent="0.2">
      <c r="A26" s="277">
        <f>A21+1</f>
        <v>45263</v>
      </c>
      <c r="B26" s="352"/>
      <c r="C26" s="215"/>
      <c r="D26" s="249"/>
      <c r="E26" s="620"/>
      <c r="F26" s="621"/>
      <c r="G26" s="622"/>
      <c r="H26" s="193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77"/>
      <c r="B27" s="352"/>
      <c r="C27" s="195"/>
      <c r="D27" s="249"/>
      <c r="E27" s="292"/>
      <c r="F27" s="293"/>
      <c r="G27" s="294"/>
      <c r="H27" s="193"/>
      <c r="I27" s="322"/>
      <c r="J27" s="32"/>
    </row>
    <row r="28" spans="1:10" s="33" customFormat="1" ht="11.25" customHeight="1" x14ac:dyDescent="0.2">
      <c r="A28" s="277"/>
      <c r="B28" s="352"/>
      <c r="C28" s="195"/>
      <c r="D28" s="249"/>
      <c r="E28" s="292"/>
      <c r="F28" s="293"/>
      <c r="G28" s="294"/>
      <c r="H28" s="193"/>
      <c r="I28" s="322"/>
      <c r="J28" s="32"/>
    </row>
    <row r="29" spans="1:10" s="33" customFormat="1" ht="11.25" customHeight="1" x14ac:dyDescent="0.2">
      <c r="A29" s="278"/>
      <c r="B29" s="352"/>
      <c r="C29" s="195"/>
      <c r="D29" s="194"/>
      <c r="E29" s="292"/>
      <c r="F29" s="293"/>
      <c r="G29" s="294"/>
      <c r="H29" s="193"/>
      <c r="I29" s="323"/>
      <c r="J29" s="32"/>
    </row>
    <row r="30" spans="1:10" s="33" customFormat="1" ht="11.25" customHeight="1" thickBot="1" x14ac:dyDescent="0.25">
      <c r="A30" s="279"/>
      <c r="B30" s="353"/>
      <c r="C30" s="255"/>
      <c r="D30" s="252"/>
      <c r="E30" s="295"/>
      <c r="F30" s="296"/>
      <c r="G30" s="297"/>
      <c r="H30" s="253"/>
      <c r="I30" s="324"/>
      <c r="J30" s="32"/>
    </row>
    <row r="31" spans="1:10" s="33" customFormat="1" ht="11.25" customHeight="1" thickTop="1" x14ac:dyDescent="0.2">
      <c r="A31" s="280">
        <f>A26+1</f>
        <v>45264</v>
      </c>
      <c r="B31" s="364"/>
      <c r="C31" s="241"/>
      <c r="D31" s="233"/>
      <c r="E31" s="623"/>
      <c r="F31" s="624"/>
      <c r="G31" s="625"/>
      <c r="H31" s="234"/>
      <c r="I31" s="322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0"/>
      <c r="B32" s="364"/>
      <c r="C32" s="236"/>
      <c r="D32" s="233"/>
      <c r="E32" s="319"/>
      <c r="F32" s="320"/>
      <c r="G32" s="321"/>
      <c r="H32" s="234"/>
      <c r="I32" s="322"/>
      <c r="J32" s="32"/>
    </row>
    <row r="33" spans="1:10" s="33" customFormat="1" ht="11.25" customHeight="1" x14ac:dyDescent="0.2">
      <c r="A33" s="280"/>
      <c r="B33" s="364"/>
      <c r="C33" s="236"/>
      <c r="D33" s="233"/>
      <c r="E33" s="319"/>
      <c r="F33" s="320"/>
      <c r="G33" s="321"/>
      <c r="H33" s="234"/>
      <c r="I33" s="322"/>
      <c r="J33" s="32"/>
    </row>
    <row r="34" spans="1:10" s="33" customFormat="1" ht="11.25" customHeight="1" x14ac:dyDescent="0.2">
      <c r="A34" s="281"/>
      <c r="B34" s="364"/>
      <c r="C34" s="236"/>
      <c r="D34" s="237"/>
      <c r="E34" s="319"/>
      <c r="F34" s="320"/>
      <c r="G34" s="321"/>
      <c r="H34" s="234"/>
      <c r="I34" s="323"/>
      <c r="J34" s="32"/>
    </row>
    <row r="35" spans="1:10" s="33" customFormat="1" ht="11.25" customHeight="1" thickBot="1" x14ac:dyDescent="0.25">
      <c r="A35" s="282"/>
      <c r="B35" s="365"/>
      <c r="C35" s="238"/>
      <c r="D35" s="239"/>
      <c r="E35" s="307"/>
      <c r="F35" s="308"/>
      <c r="G35" s="309"/>
      <c r="H35" s="240"/>
      <c r="I35" s="324"/>
      <c r="J35" s="32"/>
    </row>
    <row r="36" spans="1:10" s="33" customFormat="1" ht="11.25" customHeight="1" thickTop="1" x14ac:dyDescent="0.2">
      <c r="A36" s="280">
        <f>A31+1</f>
        <v>45265</v>
      </c>
      <c r="B36" s="364"/>
      <c r="C36" s="241"/>
      <c r="D36" s="233"/>
      <c r="E36" s="623"/>
      <c r="F36" s="624"/>
      <c r="G36" s="625"/>
      <c r="H36" s="234"/>
      <c r="I36" s="322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0"/>
      <c r="B37" s="364"/>
      <c r="C37" s="236"/>
      <c r="D37" s="233"/>
      <c r="E37" s="319"/>
      <c r="F37" s="320"/>
      <c r="G37" s="321"/>
      <c r="H37" s="234"/>
      <c r="I37" s="322"/>
      <c r="J37" s="32"/>
    </row>
    <row r="38" spans="1:10" s="33" customFormat="1" ht="11.25" customHeight="1" x14ac:dyDescent="0.2">
      <c r="A38" s="280"/>
      <c r="B38" s="364"/>
      <c r="C38" s="236"/>
      <c r="D38" s="233"/>
      <c r="E38" s="319"/>
      <c r="F38" s="320"/>
      <c r="G38" s="321"/>
      <c r="H38" s="234"/>
      <c r="I38" s="322"/>
      <c r="J38" s="32"/>
    </row>
    <row r="39" spans="1:10" s="33" customFormat="1" ht="11.25" customHeight="1" x14ac:dyDescent="0.2">
      <c r="A39" s="281"/>
      <c r="B39" s="364"/>
      <c r="C39" s="236"/>
      <c r="D39" s="237"/>
      <c r="E39" s="319"/>
      <c r="F39" s="320"/>
      <c r="G39" s="321"/>
      <c r="H39" s="234"/>
      <c r="I39" s="323"/>
      <c r="J39" s="32"/>
    </row>
    <row r="40" spans="1:10" s="33" customFormat="1" ht="11.25" customHeight="1" thickBot="1" x14ac:dyDescent="0.25">
      <c r="A40" s="282"/>
      <c r="B40" s="365"/>
      <c r="C40" s="238"/>
      <c r="D40" s="239"/>
      <c r="E40" s="307"/>
      <c r="F40" s="308"/>
      <c r="G40" s="309"/>
      <c r="H40" s="240"/>
      <c r="I40" s="324"/>
      <c r="J40" s="32"/>
    </row>
    <row r="41" spans="1:10" s="33" customFormat="1" ht="11.25" customHeight="1" thickTop="1" x14ac:dyDescent="0.2">
      <c r="A41" s="280">
        <f>A36+1</f>
        <v>45266</v>
      </c>
      <c r="B41" s="350"/>
      <c r="C41" s="241"/>
      <c r="D41" s="25"/>
      <c r="E41" s="464"/>
      <c r="F41" s="465"/>
      <c r="G41" s="466"/>
      <c r="H41" s="26"/>
      <c r="I41" s="322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0"/>
      <c r="B42" s="350"/>
      <c r="C42" s="27"/>
      <c r="D42" s="25"/>
      <c r="E42" s="356"/>
      <c r="F42" s="357"/>
      <c r="G42" s="358"/>
      <c r="H42" s="26"/>
      <c r="I42" s="322"/>
      <c r="J42" s="32"/>
    </row>
    <row r="43" spans="1:10" s="33" customFormat="1" ht="11.25" customHeight="1" x14ac:dyDescent="0.2">
      <c r="A43" s="280"/>
      <c r="B43" s="350"/>
      <c r="C43" s="27"/>
      <c r="D43" s="25"/>
      <c r="E43" s="356"/>
      <c r="F43" s="357"/>
      <c r="G43" s="358"/>
      <c r="H43" s="26"/>
      <c r="I43" s="322"/>
      <c r="J43" s="32"/>
    </row>
    <row r="44" spans="1:10" s="33" customFormat="1" ht="11.25" customHeight="1" x14ac:dyDescent="0.2">
      <c r="A44" s="281"/>
      <c r="B44" s="350"/>
      <c r="C44" s="27"/>
      <c r="D44" s="28"/>
      <c r="E44" s="356"/>
      <c r="F44" s="357"/>
      <c r="G44" s="358"/>
      <c r="H44" s="26"/>
      <c r="I44" s="323"/>
      <c r="J44" s="32"/>
    </row>
    <row r="45" spans="1:10" s="33" customFormat="1" ht="11.25" customHeight="1" thickBot="1" x14ac:dyDescent="0.25">
      <c r="A45" s="282"/>
      <c r="B45" s="351"/>
      <c r="C45" s="29"/>
      <c r="D45" s="30"/>
      <c r="E45" s="334"/>
      <c r="F45" s="335"/>
      <c r="G45" s="336"/>
      <c r="H45" s="31"/>
      <c r="I45" s="324"/>
      <c r="J45" s="32"/>
    </row>
    <row r="46" spans="1:10" s="33" customFormat="1" ht="11.25" customHeight="1" thickTop="1" x14ac:dyDescent="0.2">
      <c r="A46" s="280">
        <f>A41+1</f>
        <v>45267</v>
      </c>
      <c r="B46" s="350"/>
      <c r="C46" s="241"/>
      <c r="D46" s="25"/>
      <c r="E46" s="464"/>
      <c r="F46" s="465"/>
      <c r="G46" s="466"/>
      <c r="H46" s="26"/>
      <c r="I46" s="322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0"/>
      <c r="B47" s="350"/>
      <c r="C47" s="27"/>
      <c r="D47" s="25"/>
      <c r="E47" s="356"/>
      <c r="F47" s="357"/>
      <c r="G47" s="358"/>
      <c r="H47" s="26"/>
      <c r="I47" s="322"/>
      <c r="J47" s="32"/>
    </row>
    <row r="48" spans="1:10" s="33" customFormat="1" ht="11.25" customHeight="1" x14ac:dyDescent="0.2">
      <c r="A48" s="280"/>
      <c r="B48" s="350"/>
      <c r="C48" s="27"/>
      <c r="D48" s="25"/>
      <c r="E48" s="356"/>
      <c r="F48" s="357"/>
      <c r="G48" s="358"/>
      <c r="H48" s="26"/>
      <c r="I48" s="322"/>
      <c r="J48" s="32"/>
    </row>
    <row r="49" spans="1:10" s="33" customFormat="1" ht="11.25" customHeight="1" x14ac:dyDescent="0.2">
      <c r="A49" s="281"/>
      <c r="B49" s="350"/>
      <c r="C49" s="27"/>
      <c r="D49" s="28"/>
      <c r="E49" s="356"/>
      <c r="F49" s="357"/>
      <c r="G49" s="358"/>
      <c r="H49" s="26"/>
      <c r="I49" s="323"/>
      <c r="J49" s="32"/>
    </row>
    <row r="50" spans="1:10" s="33" customFormat="1" ht="11.25" customHeight="1" thickBot="1" x14ac:dyDescent="0.25">
      <c r="A50" s="282"/>
      <c r="B50" s="351"/>
      <c r="C50" s="29"/>
      <c r="D50" s="30"/>
      <c r="E50" s="334"/>
      <c r="F50" s="335"/>
      <c r="G50" s="336"/>
      <c r="H50" s="31"/>
      <c r="I50" s="324"/>
      <c r="J50" s="32"/>
    </row>
    <row r="51" spans="1:10" s="33" customFormat="1" ht="11.25" customHeight="1" thickTop="1" x14ac:dyDescent="0.2">
      <c r="A51" s="280">
        <f>A46+1</f>
        <v>45268</v>
      </c>
      <c r="B51" s="350"/>
      <c r="C51" s="241"/>
      <c r="D51" s="25"/>
      <c r="E51" s="464"/>
      <c r="F51" s="465"/>
      <c r="G51" s="466"/>
      <c r="H51" s="26"/>
      <c r="I51" s="322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0"/>
      <c r="B52" s="350"/>
      <c r="C52" s="27"/>
      <c r="D52" s="25"/>
      <c r="E52" s="356"/>
      <c r="F52" s="357"/>
      <c r="G52" s="358"/>
      <c r="H52" s="26"/>
      <c r="I52" s="322"/>
      <c r="J52" s="32"/>
    </row>
    <row r="53" spans="1:10" s="33" customFormat="1" ht="11.25" customHeight="1" x14ac:dyDescent="0.2">
      <c r="A53" s="280"/>
      <c r="B53" s="350"/>
      <c r="C53" s="27"/>
      <c r="D53" s="25"/>
      <c r="E53" s="356"/>
      <c r="F53" s="357"/>
      <c r="G53" s="358"/>
      <c r="H53" s="26"/>
      <c r="I53" s="322"/>
      <c r="J53" s="32"/>
    </row>
    <row r="54" spans="1:10" s="33" customFormat="1" ht="11.25" customHeight="1" x14ac:dyDescent="0.2">
      <c r="A54" s="281"/>
      <c r="B54" s="350"/>
      <c r="C54" s="27"/>
      <c r="D54" s="28"/>
      <c r="E54" s="356"/>
      <c r="F54" s="357"/>
      <c r="G54" s="358"/>
      <c r="H54" s="26"/>
      <c r="I54" s="323"/>
      <c r="J54" s="32"/>
    </row>
    <row r="55" spans="1:10" s="33" customFormat="1" ht="11.25" customHeight="1" thickBot="1" x14ac:dyDescent="0.25">
      <c r="A55" s="282"/>
      <c r="B55" s="351"/>
      <c r="C55" s="29"/>
      <c r="D55" s="30"/>
      <c r="E55" s="334"/>
      <c r="F55" s="335"/>
      <c r="G55" s="336"/>
      <c r="H55" s="31"/>
      <c r="I55" s="324"/>
      <c r="J55" s="32"/>
    </row>
    <row r="56" spans="1:10" s="33" customFormat="1" ht="11.25" customHeight="1" thickTop="1" x14ac:dyDescent="0.2">
      <c r="A56" s="277">
        <f>A51+1</f>
        <v>45269</v>
      </c>
      <c r="B56" s="352"/>
      <c r="C56" s="215"/>
      <c r="D56" s="249"/>
      <c r="E56" s="620"/>
      <c r="F56" s="621"/>
      <c r="G56" s="622"/>
      <c r="H56" s="193"/>
      <c r="I56" s="3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77"/>
      <c r="B57" s="352"/>
      <c r="C57" s="195"/>
      <c r="D57" s="249"/>
      <c r="E57" s="292"/>
      <c r="F57" s="293"/>
      <c r="G57" s="294"/>
      <c r="H57" s="193"/>
      <c r="I57" s="322"/>
      <c r="J57" s="32"/>
    </row>
    <row r="58" spans="1:10" s="33" customFormat="1" ht="11.25" customHeight="1" x14ac:dyDescent="0.2">
      <c r="A58" s="277"/>
      <c r="B58" s="352"/>
      <c r="C58" s="195"/>
      <c r="D58" s="249"/>
      <c r="E58" s="292"/>
      <c r="F58" s="293"/>
      <c r="G58" s="294"/>
      <c r="H58" s="193"/>
      <c r="I58" s="322"/>
      <c r="J58" s="32"/>
    </row>
    <row r="59" spans="1:10" s="33" customFormat="1" ht="11.25" customHeight="1" x14ac:dyDescent="0.2">
      <c r="A59" s="278"/>
      <c r="B59" s="352"/>
      <c r="C59" s="195"/>
      <c r="D59" s="194"/>
      <c r="E59" s="292"/>
      <c r="F59" s="293"/>
      <c r="G59" s="294"/>
      <c r="H59" s="193"/>
      <c r="I59" s="323"/>
      <c r="J59" s="32"/>
    </row>
    <row r="60" spans="1:10" s="33" customFormat="1" ht="11.25" customHeight="1" thickBot="1" x14ac:dyDescent="0.25">
      <c r="A60" s="279"/>
      <c r="B60" s="353"/>
      <c r="C60" s="255"/>
      <c r="D60" s="252"/>
      <c r="E60" s="295"/>
      <c r="F60" s="296"/>
      <c r="G60" s="297"/>
      <c r="H60" s="253"/>
      <c r="I60" s="324"/>
      <c r="J60" s="32"/>
    </row>
    <row r="61" spans="1:10" s="33" customFormat="1" ht="11.25" customHeight="1" thickTop="1" x14ac:dyDescent="0.2">
      <c r="A61" s="277">
        <f>A56+1</f>
        <v>45270</v>
      </c>
      <c r="B61" s="352"/>
      <c r="C61" s="215"/>
      <c r="D61" s="249"/>
      <c r="E61" s="620"/>
      <c r="F61" s="621"/>
      <c r="G61" s="622"/>
      <c r="H61" s="193"/>
      <c r="I61" s="322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77"/>
      <c r="B62" s="352"/>
      <c r="C62" s="195"/>
      <c r="D62" s="249"/>
      <c r="E62" s="292"/>
      <c r="F62" s="293"/>
      <c r="G62" s="294"/>
      <c r="H62" s="193"/>
      <c r="I62" s="322"/>
      <c r="J62" s="32"/>
    </row>
    <row r="63" spans="1:10" s="33" customFormat="1" ht="11.25" customHeight="1" x14ac:dyDescent="0.2">
      <c r="A63" s="277"/>
      <c r="B63" s="352"/>
      <c r="C63" s="195"/>
      <c r="D63" s="249"/>
      <c r="E63" s="292"/>
      <c r="F63" s="293"/>
      <c r="G63" s="294"/>
      <c r="H63" s="193"/>
      <c r="I63" s="322"/>
      <c r="J63" s="32"/>
    </row>
    <row r="64" spans="1:10" s="33" customFormat="1" ht="11.25" customHeight="1" x14ac:dyDescent="0.2">
      <c r="A64" s="278"/>
      <c r="B64" s="352"/>
      <c r="C64" s="195"/>
      <c r="D64" s="194"/>
      <c r="E64" s="292"/>
      <c r="F64" s="293"/>
      <c r="G64" s="294"/>
      <c r="H64" s="193"/>
      <c r="I64" s="323"/>
      <c r="J64" s="32"/>
    </row>
    <row r="65" spans="1:10" s="33" customFormat="1" ht="11.25" customHeight="1" thickBot="1" x14ac:dyDescent="0.25">
      <c r="A65" s="279"/>
      <c r="B65" s="353"/>
      <c r="C65" s="255"/>
      <c r="D65" s="252"/>
      <c r="E65" s="295"/>
      <c r="F65" s="296"/>
      <c r="G65" s="297"/>
      <c r="H65" s="253"/>
      <c r="I65" s="324"/>
      <c r="J65" s="32"/>
    </row>
    <row r="66" spans="1:10" s="33" customFormat="1" ht="11.25" customHeight="1" thickTop="1" x14ac:dyDescent="0.2">
      <c r="A66" s="280">
        <f>A61+1</f>
        <v>45271</v>
      </c>
      <c r="B66" s="364"/>
      <c r="C66" s="241"/>
      <c r="D66" s="233"/>
      <c r="E66" s="623"/>
      <c r="F66" s="624"/>
      <c r="G66" s="625"/>
      <c r="H66" s="234"/>
      <c r="I66" s="322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0"/>
      <c r="B67" s="364"/>
      <c r="C67" s="236"/>
      <c r="D67" s="233"/>
      <c r="E67" s="319"/>
      <c r="F67" s="320"/>
      <c r="G67" s="321"/>
      <c r="H67" s="234"/>
      <c r="I67" s="322"/>
      <c r="J67" s="32"/>
    </row>
    <row r="68" spans="1:10" s="33" customFormat="1" ht="11.25" customHeight="1" x14ac:dyDescent="0.2">
      <c r="A68" s="280"/>
      <c r="B68" s="364"/>
      <c r="C68" s="236"/>
      <c r="D68" s="233"/>
      <c r="E68" s="319"/>
      <c r="F68" s="320"/>
      <c r="G68" s="321"/>
      <c r="H68" s="234"/>
      <c r="I68" s="322"/>
      <c r="J68" s="32"/>
    </row>
    <row r="69" spans="1:10" s="33" customFormat="1" ht="11.25" customHeight="1" x14ac:dyDescent="0.2">
      <c r="A69" s="281"/>
      <c r="B69" s="364"/>
      <c r="C69" s="236"/>
      <c r="D69" s="237"/>
      <c r="E69" s="319"/>
      <c r="F69" s="320"/>
      <c r="G69" s="321"/>
      <c r="H69" s="234"/>
      <c r="I69" s="323"/>
      <c r="J69" s="32"/>
    </row>
    <row r="70" spans="1:10" s="33" customFormat="1" ht="11.25" customHeight="1" thickBot="1" x14ac:dyDescent="0.25">
      <c r="A70" s="282"/>
      <c r="B70" s="365"/>
      <c r="C70" s="238"/>
      <c r="D70" s="239"/>
      <c r="E70" s="307"/>
      <c r="F70" s="308"/>
      <c r="G70" s="309"/>
      <c r="H70" s="240"/>
      <c r="I70" s="324"/>
      <c r="J70" s="32"/>
    </row>
    <row r="71" spans="1:10" s="33" customFormat="1" ht="11.25" customHeight="1" thickTop="1" x14ac:dyDescent="0.2">
      <c r="A71" s="280">
        <f>A66+1</f>
        <v>45272</v>
      </c>
      <c r="B71" s="364"/>
      <c r="C71" s="241"/>
      <c r="D71" s="233"/>
      <c r="E71" s="623"/>
      <c r="F71" s="624"/>
      <c r="G71" s="625"/>
      <c r="H71" s="234"/>
      <c r="I71" s="322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0"/>
      <c r="B72" s="364"/>
      <c r="C72" s="236"/>
      <c r="D72" s="233"/>
      <c r="E72" s="319"/>
      <c r="F72" s="320"/>
      <c r="G72" s="321"/>
      <c r="H72" s="234"/>
      <c r="I72" s="322"/>
      <c r="J72" s="32"/>
    </row>
    <row r="73" spans="1:10" s="33" customFormat="1" ht="11.25" customHeight="1" x14ac:dyDescent="0.2">
      <c r="A73" s="280"/>
      <c r="B73" s="364"/>
      <c r="C73" s="236"/>
      <c r="D73" s="233"/>
      <c r="E73" s="319"/>
      <c r="F73" s="320"/>
      <c r="G73" s="321"/>
      <c r="H73" s="234"/>
      <c r="I73" s="322"/>
      <c r="J73" s="32"/>
    </row>
    <row r="74" spans="1:10" s="33" customFormat="1" ht="11.25" customHeight="1" x14ac:dyDescent="0.2">
      <c r="A74" s="281"/>
      <c r="B74" s="364"/>
      <c r="C74" s="236"/>
      <c r="D74" s="237"/>
      <c r="E74" s="319"/>
      <c r="F74" s="320"/>
      <c r="G74" s="321"/>
      <c r="H74" s="234"/>
      <c r="I74" s="323"/>
      <c r="J74" s="32"/>
    </row>
    <row r="75" spans="1:10" s="33" customFormat="1" ht="11.25" customHeight="1" thickBot="1" x14ac:dyDescent="0.25">
      <c r="A75" s="282"/>
      <c r="B75" s="365"/>
      <c r="C75" s="238"/>
      <c r="D75" s="239"/>
      <c r="E75" s="307"/>
      <c r="F75" s="308"/>
      <c r="G75" s="309"/>
      <c r="H75" s="240"/>
      <c r="I75" s="324"/>
      <c r="J75" s="32"/>
    </row>
    <row r="76" spans="1:10" s="33" customFormat="1" ht="11.25" customHeight="1" thickTop="1" x14ac:dyDescent="0.2">
      <c r="A76" s="280">
        <f>A71+1</f>
        <v>45273</v>
      </c>
      <c r="B76" s="350"/>
      <c r="C76" s="241"/>
      <c r="D76" s="25"/>
      <c r="E76" s="464"/>
      <c r="F76" s="465"/>
      <c r="G76" s="466"/>
      <c r="H76" s="26"/>
      <c r="I76" s="322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0"/>
      <c r="B77" s="350"/>
      <c r="C77" s="27"/>
      <c r="D77" s="25"/>
      <c r="E77" s="356"/>
      <c r="F77" s="357"/>
      <c r="G77" s="358"/>
      <c r="H77" s="26"/>
      <c r="I77" s="322"/>
      <c r="J77" s="32"/>
    </row>
    <row r="78" spans="1:10" s="33" customFormat="1" ht="11.25" customHeight="1" x14ac:dyDescent="0.2">
      <c r="A78" s="280"/>
      <c r="B78" s="350"/>
      <c r="C78" s="27"/>
      <c r="D78" s="25"/>
      <c r="E78" s="356"/>
      <c r="F78" s="357"/>
      <c r="G78" s="358"/>
      <c r="H78" s="26"/>
      <c r="I78" s="322"/>
      <c r="J78" s="32"/>
    </row>
    <row r="79" spans="1:10" s="33" customFormat="1" ht="11.25" customHeight="1" x14ac:dyDescent="0.2">
      <c r="A79" s="281"/>
      <c r="B79" s="350"/>
      <c r="C79" s="27"/>
      <c r="D79" s="28"/>
      <c r="E79" s="356"/>
      <c r="F79" s="357"/>
      <c r="G79" s="358"/>
      <c r="H79" s="26"/>
      <c r="I79" s="323"/>
      <c r="J79" s="32"/>
    </row>
    <row r="80" spans="1:10" s="33" customFormat="1" ht="11.25" customHeight="1" thickBot="1" x14ac:dyDescent="0.25">
      <c r="A80" s="282"/>
      <c r="B80" s="351"/>
      <c r="C80" s="29"/>
      <c r="D80" s="30"/>
      <c r="E80" s="334"/>
      <c r="F80" s="335"/>
      <c r="G80" s="336"/>
      <c r="H80" s="31"/>
      <c r="I80" s="324"/>
      <c r="J80" s="37"/>
    </row>
    <row r="81" spans="1:10" s="33" customFormat="1" ht="11.25" customHeight="1" thickTop="1" x14ac:dyDescent="0.2">
      <c r="A81" s="280">
        <f>A76+1</f>
        <v>45274</v>
      </c>
      <c r="B81" s="350"/>
      <c r="C81" s="241"/>
      <c r="D81" s="25"/>
      <c r="E81" s="464"/>
      <c r="F81" s="465"/>
      <c r="G81" s="466"/>
      <c r="H81" s="26"/>
      <c r="I81" s="322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0"/>
      <c r="B82" s="350"/>
      <c r="C82" s="27"/>
      <c r="D82" s="25"/>
      <c r="E82" s="356"/>
      <c r="F82" s="357"/>
      <c r="G82" s="358"/>
      <c r="H82" s="26"/>
      <c r="I82" s="322"/>
      <c r="J82" s="37"/>
    </row>
    <row r="83" spans="1:10" s="33" customFormat="1" ht="11.25" customHeight="1" x14ac:dyDescent="0.2">
      <c r="A83" s="280"/>
      <c r="B83" s="350"/>
      <c r="C83" s="27"/>
      <c r="D83" s="25"/>
      <c r="E83" s="356"/>
      <c r="F83" s="357"/>
      <c r="G83" s="358"/>
      <c r="H83" s="26"/>
      <c r="I83" s="322"/>
      <c r="J83" s="37"/>
    </row>
    <row r="84" spans="1:10" s="33" customFormat="1" ht="11.25" customHeight="1" x14ac:dyDescent="0.2">
      <c r="A84" s="281"/>
      <c r="B84" s="350"/>
      <c r="C84" s="27"/>
      <c r="D84" s="28"/>
      <c r="E84" s="356"/>
      <c r="F84" s="357"/>
      <c r="G84" s="358"/>
      <c r="H84" s="26"/>
      <c r="I84" s="323"/>
      <c r="J84" s="37"/>
    </row>
    <row r="85" spans="1:10" s="33" customFormat="1" ht="11.25" customHeight="1" thickBot="1" x14ac:dyDescent="0.25">
      <c r="A85" s="282"/>
      <c r="B85" s="351"/>
      <c r="C85" s="29"/>
      <c r="D85" s="30"/>
      <c r="E85" s="334"/>
      <c r="F85" s="335"/>
      <c r="G85" s="336"/>
      <c r="H85" s="31"/>
      <c r="I85" s="324"/>
      <c r="J85" s="37"/>
    </row>
    <row r="86" spans="1:10" s="33" customFormat="1" ht="11.25" customHeight="1" thickTop="1" x14ac:dyDescent="0.2">
      <c r="A86" s="280">
        <f>A81+1</f>
        <v>45275</v>
      </c>
      <c r="B86" s="350"/>
      <c r="C86" s="241"/>
      <c r="D86" s="25"/>
      <c r="E86" s="464"/>
      <c r="F86" s="465"/>
      <c r="G86" s="466"/>
      <c r="H86" s="26"/>
      <c r="I86" s="322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0"/>
      <c r="B87" s="350"/>
      <c r="C87" s="27"/>
      <c r="D87" s="25"/>
      <c r="E87" s="356"/>
      <c r="F87" s="357"/>
      <c r="G87" s="358"/>
      <c r="H87" s="26"/>
      <c r="I87" s="322"/>
      <c r="J87" s="37"/>
    </row>
    <row r="88" spans="1:10" s="33" customFormat="1" ht="11.25" customHeight="1" x14ac:dyDescent="0.2">
      <c r="A88" s="280"/>
      <c r="B88" s="350"/>
      <c r="C88" s="27"/>
      <c r="D88" s="25"/>
      <c r="E88" s="356"/>
      <c r="F88" s="357"/>
      <c r="G88" s="358"/>
      <c r="H88" s="26"/>
      <c r="I88" s="322"/>
      <c r="J88" s="37"/>
    </row>
    <row r="89" spans="1:10" s="33" customFormat="1" ht="11.25" customHeight="1" x14ac:dyDescent="0.2">
      <c r="A89" s="281"/>
      <c r="B89" s="350"/>
      <c r="C89" s="27"/>
      <c r="D89" s="28"/>
      <c r="E89" s="356"/>
      <c r="F89" s="357"/>
      <c r="G89" s="358"/>
      <c r="H89" s="26"/>
      <c r="I89" s="323"/>
      <c r="J89" s="37"/>
    </row>
    <row r="90" spans="1:10" s="33" customFormat="1" ht="11.25" customHeight="1" thickBot="1" x14ac:dyDescent="0.25">
      <c r="A90" s="282"/>
      <c r="B90" s="351"/>
      <c r="C90" s="29"/>
      <c r="D90" s="30"/>
      <c r="E90" s="334"/>
      <c r="F90" s="335"/>
      <c r="G90" s="336"/>
      <c r="H90" s="31"/>
      <c r="I90" s="324"/>
      <c r="J90" s="37"/>
    </row>
    <row r="91" spans="1:10" s="33" customFormat="1" ht="11.25" customHeight="1" thickTop="1" x14ac:dyDescent="0.2">
      <c r="A91" s="277">
        <f>A86+1</f>
        <v>45276</v>
      </c>
      <c r="B91" s="352"/>
      <c r="C91" s="215"/>
      <c r="D91" s="249"/>
      <c r="E91" s="620"/>
      <c r="F91" s="621"/>
      <c r="G91" s="622"/>
      <c r="H91" s="193"/>
      <c r="I91" s="322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77"/>
      <c r="B92" s="352"/>
      <c r="C92" s="195"/>
      <c r="D92" s="249"/>
      <c r="E92" s="292"/>
      <c r="F92" s="293"/>
      <c r="G92" s="294"/>
      <c r="H92" s="193"/>
      <c r="I92" s="322"/>
      <c r="J92" s="37"/>
    </row>
    <row r="93" spans="1:10" s="33" customFormat="1" ht="11.25" customHeight="1" x14ac:dyDescent="0.2">
      <c r="A93" s="277"/>
      <c r="B93" s="352"/>
      <c r="C93" s="195"/>
      <c r="D93" s="249"/>
      <c r="E93" s="292"/>
      <c r="F93" s="293"/>
      <c r="G93" s="294"/>
      <c r="H93" s="193"/>
      <c r="I93" s="322"/>
      <c r="J93" s="37"/>
    </row>
    <row r="94" spans="1:10" s="33" customFormat="1" ht="11.25" customHeight="1" x14ac:dyDescent="0.2">
      <c r="A94" s="278"/>
      <c r="B94" s="352"/>
      <c r="C94" s="195"/>
      <c r="D94" s="194"/>
      <c r="E94" s="292"/>
      <c r="F94" s="293"/>
      <c r="G94" s="294"/>
      <c r="H94" s="193"/>
      <c r="I94" s="323"/>
      <c r="J94" s="37"/>
    </row>
    <row r="95" spans="1:10" s="33" customFormat="1" ht="11.25" customHeight="1" thickBot="1" x14ac:dyDescent="0.25">
      <c r="A95" s="279"/>
      <c r="B95" s="353"/>
      <c r="C95" s="255"/>
      <c r="D95" s="252"/>
      <c r="E95" s="295"/>
      <c r="F95" s="296"/>
      <c r="G95" s="297"/>
      <c r="H95" s="253"/>
      <c r="I95" s="324"/>
      <c r="J95" s="37"/>
    </row>
    <row r="96" spans="1:10" s="33" customFormat="1" ht="11.25" customHeight="1" thickTop="1" x14ac:dyDescent="0.2">
      <c r="A96" s="277">
        <f>A91+1</f>
        <v>45277</v>
      </c>
      <c r="B96" s="352"/>
      <c r="C96" s="215"/>
      <c r="D96" s="249"/>
      <c r="E96" s="620"/>
      <c r="F96" s="621"/>
      <c r="G96" s="622"/>
      <c r="H96" s="193"/>
      <c r="I96" s="3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77"/>
      <c r="B97" s="352"/>
      <c r="C97" s="195"/>
      <c r="D97" s="249"/>
      <c r="E97" s="292"/>
      <c r="F97" s="293"/>
      <c r="G97" s="294"/>
      <c r="H97" s="193"/>
      <c r="I97" s="322"/>
      <c r="J97" s="37"/>
    </row>
    <row r="98" spans="1:10" s="33" customFormat="1" ht="11.25" customHeight="1" x14ac:dyDescent="0.2">
      <c r="A98" s="277"/>
      <c r="B98" s="352"/>
      <c r="C98" s="195"/>
      <c r="D98" s="249"/>
      <c r="E98" s="292"/>
      <c r="F98" s="293"/>
      <c r="G98" s="294"/>
      <c r="H98" s="193"/>
      <c r="I98" s="322"/>
      <c r="J98" s="37"/>
    </row>
    <row r="99" spans="1:10" s="33" customFormat="1" ht="11.25" customHeight="1" x14ac:dyDescent="0.2">
      <c r="A99" s="278"/>
      <c r="B99" s="352"/>
      <c r="C99" s="195"/>
      <c r="D99" s="194"/>
      <c r="E99" s="292"/>
      <c r="F99" s="293"/>
      <c r="G99" s="294"/>
      <c r="H99" s="193"/>
      <c r="I99" s="323"/>
      <c r="J99" s="37"/>
    </row>
    <row r="100" spans="1:10" s="33" customFormat="1" ht="11.25" customHeight="1" thickBot="1" x14ac:dyDescent="0.25">
      <c r="A100" s="279"/>
      <c r="B100" s="353"/>
      <c r="C100" s="255"/>
      <c r="D100" s="252"/>
      <c r="E100" s="295"/>
      <c r="F100" s="296"/>
      <c r="G100" s="297"/>
      <c r="H100" s="253"/>
      <c r="I100" s="324"/>
      <c r="J100" s="37"/>
    </row>
    <row r="101" spans="1:10" s="33" customFormat="1" ht="11.25" customHeight="1" thickTop="1" x14ac:dyDescent="0.2">
      <c r="A101" s="280">
        <f>A96+1</f>
        <v>45278</v>
      </c>
      <c r="B101" s="364"/>
      <c r="C101" s="241"/>
      <c r="D101" s="233"/>
      <c r="E101" s="623"/>
      <c r="F101" s="624"/>
      <c r="G101" s="625"/>
      <c r="H101" s="234"/>
      <c r="I101" s="3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0"/>
      <c r="B102" s="364"/>
      <c r="C102" s="236"/>
      <c r="D102" s="233"/>
      <c r="E102" s="319"/>
      <c r="F102" s="320"/>
      <c r="G102" s="321"/>
      <c r="H102" s="234"/>
      <c r="I102" s="322"/>
      <c r="J102" s="37"/>
    </row>
    <row r="103" spans="1:10" s="33" customFormat="1" ht="11.25" customHeight="1" x14ac:dyDescent="0.2">
      <c r="A103" s="280"/>
      <c r="B103" s="364"/>
      <c r="C103" s="236"/>
      <c r="D103" s="233"/>
      <c r="E103" s="319"/>
      <c r="F103" s="320"/>
      <c r="G103" s="321"/>
      <c r="H103" s="234"/>
      <c r="I103" s="322"/>
      <c r="J103" s="37"/>
    </row>
    <row r="104" spans="1:10" s="33" customFormat="1" ht="11.25" customHeight="1" x14ac:dyDescent="0.2">
      <c r="A104" s="281"/>
      <c r="B104" s="364"/>
      <c r="C104" s="236"/>
      <c r="D104" s="237"/>
      <c r="E104" s="319"/>
      <c r="F104" s="320"/>
      <c r="G104" s="321"/>
      <c r="H104" s="234"/>
      <c r="I104" s="323"/>
      <c r="J104" s="37"/>
    </row>
    <row r="105" spans="1:10" s="33" customFormat="1" ht="11.25" customHeight="1" thickBot="1" x14ac:dyDescent="0.25">
      <c r="A105" s="282"/>
      <c r="B105" s="365"/>
      <c r="C105" s="238"/>
      <c r="D105" s="239"/>
      <c r="E105" s="307"/>
      <c r="F105" s="308"/>
      <c r="G105" s="309"/>
      <c r="H105" s="240"/>
      <c r="I105" s="324"/>
      <c r="J105" s="37"/>
    </row>
    <row r="106" spans="1:10" s="33" customFormat="1" ht="11.25" customHeight="1" thickTop="1" x14ac:dyDescent="0.2">
      <c r="A106" s="280">
        <f>A101+1</f>
        <v>45279</v>
      </c>
      <c r="B106" s="364"/>
      <c r="C106" s="241"/>
      <c r="D106" s="233"/>
      <c r="E106" s="623"/>
      <c r="F106" s="624"/>
      <c r="G106" s="625"/>
      <c r="H106" s="234"/>
      <c r="I106" s="3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0"/>
      <c r="B107" s="364"/>
      <c r="C107" s="236"/>
      <c r="D107" s="233"/>
      <c r="E107" s="319"/>
      <c r="F107" s="320"/>
      <c r="G107" s="321"/>
      <c r="H107" s="234"/>
      <c r="I107" s="322"/>
      <c r="J107" s="32"/>
    </row>
    <row r="108" spans="1:10" s="33" customFormat="1" ht="11.25" customHeight="1" x14ac:dyDescent="0.2">
      <c r="A108" s="280"/>
      <c r="B108" s="364"/>
      <c r="C108" s="236"/>
      <c r="D108" s="233"/>
      <c r="E108" s="319"/>
      <c r="F108" s="320"/>
      <c r="G108" s="321"/>
      <c r="H108" s="234"/>
      <c r="I108" s="322"/>
      <c r="J108" s="32"/>
    </row>
    <row r="109" spans="1:10" s="33" customFormat="1" ht="11.25" customHeight="1" x14ac:dyDescent="0.2">
      <c r="A109" s="281"/>
      <c r="B109" s="364"/>
      <c r="C109" s="236"/>
      <c r="D109" s="237"/>
      <c r="E109" s="319"/>
      <c r="F109" s="320"/>
      <c r="G109" s="321"/>
      <c r="H109" s="234"/>
      <c r="I109" s="323"/>
      <c r="J109" s="32"/>
    </row>
    <row r="110" spans="1:10" s="33" customFormat="1" ht="11.25" customHeight="1" thickBot="1" x14ac:dyDescent="0.25">
      <c r="A110" s="282"/>
      <c r="B110" s="365"/>
      <c r="C110" s="238"/>
      <c r="D110" s="239"/>
      <c r="E110" s="307"/>
      <c r="F110" s="308"/>
      <c r="G110" s="309"/>
      <c r="H110" s="240"/>
      <c r="I110" s="324"/>
      <c r="J110" s="32"/>
    </row>
    <row r="111" spans="1:10" s="33" customFormat="1" ht="11.25" customHeight="1" thickTop="1" x14ac:dyDescent="0.2">
      <c r="A111" s="280">
        <f>A106+1</f>
        <v>45280</v>
      </c>
      <c r="B111" s="350"/>
      <c r="C111" s="241"/>
      <c r="D111" s="25"/>
      <c r="E111" s="464"/>
      <c r="F111" s="465"/>
      <c r="G111" s="466"/>
      <c r="H111" s="26"/>
      <c r="I111" s="322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0"/>
      <c r="B112" s="350"/>
      <c r="C112" s="27"/>
      <c r="D112" s="25"/>
      <c r="E112" s="356"/>
      <c r="F112" s="357"/>
      <c r="G112" s="358"/>
      <c r="H112" s="26"/>
      <c r="I112" s="322"/>
      <c r="J112" s="32"/>
    </row>
    <row r="113" spans="1:10" s="33" customFormat="1" ht="11.25" customHeight="1" x14ac:dyDescent="0.2">
      <c r="A113" s="280"/>
      <c r="B113" s="350"/>
      <c r="C113" s="27"/>
      <c r="D113" s="25"/>
      <c r="E113" s="356"/>
      <c r="F113" s="357"/>
      <c r="G113" s="358"/>
      <c r="H113" s="26"/>
      <c r="I113" s="322"/>
      <c r="J113" s="32"/>
    </row>
    <row r="114" spans="1:10" s="33" customFormat="1" ht="11.25" customHeight="1" x14ac:dyDescent="0.2">
      <c r="A114" s="281"/>
      <c r="B114" s="350"/>
      <c r="C114" s="27"/>
      <c r="D114" s="28"/>
      <c r="E114" s="356"/>
      <c r="F114" s="357"/>
      <c r="G114" s="358"/>
      <c r="H114" s="26"/>
      <c r="I114" s="323"/>
      <c r="J114" s="32"/>
    </row>
    <row r="115" spans="1:10" s="33" customFormat="1" ht="11.25" customHeight="1" thickBot="1" x14ac:dyDescent="0.25">
      <c r="A115" s="282"/>
      <c r="B115" s="351"/>
      <c r="C115" s="29"/>
      <c r="D115" s="30"/>
      <c r="E115" s="334"/>
      <c r="F115" s="335"/>
      <c r="G115" s="336"/>
      <c r="H115" s="31"/>
      <c r="I115" s="324"/>
      <c r="J115" s="32"/>
    </row>
    <row r="116" spans="1:10" s="33" customFormat="1" ht="11.25" customHeight="1" thickTop="1" x14ac:dyDescent="0.2">
      <c r="A116" s="280">
        <f>A111+1</f>
        <v>45281</v>
      </c>
      <c r="B116" s="350"/>
      <c r="C116" s="241"/>
      <c r="D116" s="25"/>
      <c r="E116" s="464"/>
      <c r="F116" s="465"/>
      <c r="G116" s="466"/>
      <c r="H116" s="26"/>
      <c r="I116" s="322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0"/>
      <c r="B117" s="350"/>
      <c r="C117" s="27"/>
      <c r="D117" s="25"/>
      <c r="E117" s="356"/>
      <c r="F117" s="357"/>
      <c r="G117" s="358"/>
      <c r="H117" s="26"/>
      <c r="I117" s="322"/>
      <c r="J117" s="32"/>
    </row>
    <row r="118" spans="1:10" s="33" customFormat="1" ht="11.25" customHeight="1" x14ac:dyDescent="0.2">
      <c r="A118" s="280"/>
      <c r="B118" s="350"/>
      <c r="C118" s="27"/>
      <c r="D118" s="25"/>
      <c r="E118" s="356"/>
      <c r="F118" s="357"/>
      <c r="G118" s="358"/>
      <c r="H118" s="26"/>
      <c r="I118" s="322"/>
      <c r="J118" s="32"/>
    </row>
    <row r="119" spans="1:10" s="33" customFormat="1" ht="11.25" customHeight="1" x14ac:dyDescent="0.2">
      <c r="A119" s="281"/>
      <c r="B119" s="350"/>
      <c r="C119" s="27"/>
      <c r="D119" s="28"/>
      <c r="E119" s="356"/>
      <c r="F119" s="357"/>
      <c r="G119" s="358"/>
      <c r="H119" s="26"/>
      <c r="I119" s="323"/>
      <c r="J119" s="32"/>
    </row>
    <row r="120" spans="1:10" s="33" customFormat="1" ht="11.25" customHeight="1" thickBot="1" x14ac:dyDescent="0.25">
      <c r="A120" s="282"/>
      <c r="B120" s="351"/>
      <c r="C120" s="29"/>
      <c r="D120" s="30"/>
      <c r="E120" s="334"/>
      <c r="F120" s="335"/>
      <c r="G120" s="336"/>
      <c r="H120" s="31"/>
      <c r="I120" s="324"/>
      <c r="J120" s="32"/>
    </row>
    <row r="121" spans="1:10" s="33" customFormat="1" ht="11.25" customHeight="1" thickTop="1" x14ac:dyDescent="0.2">
      <c r="A121" s="280">
        <f>A116+1</f>
        <v>45282</v>
      </c>
      <c r="B121" s="350"/>
      <c r="C121" s="241"/>
      <c r="D121" s="25"/>
      <c r="E121" s="464"/>
      <c r="F121" s="465"/>
      <c r="G121" s="466"/>
      <c r="H121" s="26"/>
      <c r="I121" s="3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0"/>
      <c r="B122" s="350"/>
      <c r="C122" s="27"/>
      <c r="D122" s="25"/>
      <c r="E122" s="356"/>
      <c r="F122" s="357"/>
      <c r="G122" s="358"/>
      <c r="H122" s="26"/>
      <c r="I122" s="322"/>
      <c r="J122" s="32"/>
    </row>
    <row r="123" spans="1:10" s="33" customFormat="1" ht="11.25" customHeight="1" x14ac:dyDescent="0.2">
      <c r="A123" s="280"/>
      <c r="B123" s="350"/>
      <c r="C123" s="27"/>
      <c r="D123" s="25"/>
      <c r="E123" s="356"/>
      <c r="F123" s="357"/>
      <c r="G123" s="358"/>
      <c r="H123" s="26"/>
      <c r="I123" s="322"/>
      <c r="J123" s="32"/>
    </row>
    <row r="124" spans="1:10" s="33" customFormat="1" ht="11.25" customHeight="1" x14ac:dyDescent="0.2">
      <c r="A124" s="281"/>
      <c r="B124" s="350"/>
      <c r="C124" s="27"/>
      <c r="D124" s="28"/>
      <c r="E124" s="356"/>
      <c r="F124" s="357"/>
      <c r="G124" s="358"/>
      <c r="H124" s="26"/>
      <c r="I124" s="323"/>
      <c r="J124" s="32"/>
    </row>
    <row r="125" spans="1:10" s="33" customFormat="1" ht="11.25" customHeight="1" thickBot="1" x14ac:dyDescent="0.25">
      <c r="A125" s="282"/>
      <c r="B125" s="351"/>
      <c r="C125" s="29"/>
      <c r="D125" s="30"/>
      <c r="E125" s="334"/>
      <c r="F125" s="335"/>
      <c r="G125" s="336"/>
      <c r="H125" s="31"/>
      <c r="I125" s="324"/>
      <c r="J125" s="32"/>
    </row>
    <row r="126" spans="1:10" s="33" customFormat="1" ht="11.25" customHeight="1" thickTop="1" x14ac:dyDescent="0.2">
      <c r="A126" s="277">
        <f>A121+1</f>
        <v>45283</v>
      </c>
      <c r="B126" s="352"/>
      <c r="C126" s="215"/>
      <c r="D126" s="249"/>
      <c r="E126" s="620"/>
      <c r="F126" s="621"/>
      <c r="G126" s="622"/>
      <c r="H126" s="193"/>
      <c r="I126" s="322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77"/>
      <c r="B127" s="352"/>
      <c r="C127" s="195"/>
      <c r="D127" s="249"/>
      <c r="E127" s="292"/>
      <c r="F127" s="293"/>
      <c r="G127" s="294"/>
      <c r="H127" s="193"/>
      <c r="I127" s="322"/>
      <c r="J127" s="32"/>
    </row>
    <row r="128" spans="1:10" s="33" customFormat="1" ht="11.25" customHeight="1" x14ac:dyDescent="0.2">
      <c r="A128" s="277"/>
      <c r="B128" s="352"/>
      <c r="C128" s="195"/>
      <c r="D128" s="249"/>
      <c r="E128" s="292"/>
      <c r="F128" s="293"/>
      <c r="G128" s="294"/>
      <c r="H128" s="193"/>
      <c r="I128" s="322"/>
      <c r="J128" s="32"/>
    </row>
    <row r="129" spans="1:10" s="33" customFormat="1" ht="11.25" customHeight="1" x14ac:dyDescent="0.2">
      <c r="A129" s="278"/>
      <c r="B129" s="352"/>
      <c r="C129" s="195"/>
      <c r="D129" s="194"/>
      <c r="E129" s="292"/>
      <c r="F129" s="293"/>
      <c r="G129" s="294"/>
      <c r="H129" s="193"/>
      <c r="I129" s="323"/>
      <c r="J129" s="32"/>
    </row>
    <row r="130" spans="1:10" s="33" customFormat="1" ht="11.25" customHeight="1" thickBot="1" x14ac:dyDescent="0.25">
      <c r="A130" s="279"/>
      <c r="B130" s="353"/>
      <c r="C130" s="255"/>
      <c r="D130" s="252"/>
      <c r="E130" s="295"/>
      <c r="F130" s="296"/>
      <c r="G130" s="297"/>
      <c r="H130" s="253"/>
      <c r="I130" s="324"/>
      <c r="J130" s="32"/>
    </row>
    <row r="131" spans="1:10" s="33" customFormat="1" ht="11.25" customHeight="1" thickTop="1" x14ac:dyDescent="0.2">
      <c r="A131" s="277">
        <f>A126+1</f>
        <v>45284</v>
      </c>
      <c r="B131" s="477"/>
      <c r="C131" s="207"/>
      <c r="D131" s="197"/>
      <c r="E131" s="626"/>
      <c r="F131" s="627"/>
      <c r="G131" s="628"/>
      <c r="H131" s="198"/>
      <c r="I131" s="493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77"/>
      <c r="B132" s="477"/>
      <c r="C132" s="199"/>
      <c r="D132" s="197"/>
      <c r="E132" s="479"/>
      <c r="F132" s="480"/>
      <c r="G132" s="481"/>
      <c r="H132" s="198"/>
      <c r="I132" s="493"/>
      <c r="J132" s="32"/>
    </row>
    <row r="133" spans="1:10" s="33" customFormat="1" ht="11.25" customHeight="1" x14ac:dyDescent="0.2">
      <c r="A133" s="277"/>
      <c r="B133" s="477"/>
      <c r="C133" s="199"/>
      <c r="D133" s="197"/>
      <c r="E133" s="479"/>
      <c r="F133" s="480"/>
      <c r="G133" s="481"/>
      <c r="H133" s="198"/>
      <c r="I133" s="493"/>
      <c r="J133" s="32"/>
    </row>
    <row r="134" spans="1:10" s="33" customFormat="1" ht="11.25" customHeight="1" x14ac:dyDescent="0.2">
      <c r="A134" s="278"/>
      <c r="B134" s="477"/>
      <c r="C134" s="199"/>
      <c r="D134" s="200"/>
      <c r="E134" s="479"/>
      <c r="F134" s="480"/>
      <c r="G134" s="481"/>
      <c r="H134" s="198"/>
      <c r="I134" s="494"/>
      <c r="J134" s="32"/>
    </row>
    <row r="135" spans="1:10" s="33" customFormat="1" ht="11.25" customHeight="1" thickBot="1" x14ac:dyDescent="0.25">
      <c r="A135" s="279"/>
      <c r="B135" s="478"/>
      <c r="C135" s="201"/>
      <c r="D135" s="202"/>
      <c r="E135" s="482"/>
      <c r="F135" s="483"/>
      <c r="G135" s="484"/>
      <c r="H135" s="203"/>
      <c r="I135" s="495"/>
      <c r="J135" s="32"/>
    </row>
    <row r="136" spans="1:10" s="33" customFormat="1" ht="11.25" customHeight="1" thickTop="1" x14ac:dyDescent="0.2">
      <c r="A136" s="277">
        <f>A131+1</f>
        <v>45285</v>
      </c>
      <c r="B136" s="477"/>
      <c r="C136" s="207"/>
      <c r="D136" s="197"/>
      <c r="E136" s="626"/>
      <c r="F136" s="627"/>
      <c r="G136" s="628"/>
      <c r="H136" s="198"/>
      <c r="I136" s="493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77"/>
      <c r="B137" s="477"/>
      <c r="C137" s="199"/>
      <c r="D137" s="197"/>
      <c r="E137" s="479"/>
      <c r="F137" s="480"/>
      <c r="G137" s="481"/>
      <c r="H137" s="198"/>
      <c r="I137" s="493"/>
      <c r="J137" s="32"/>
    </row>
    <row r="138" spans="1:10" s="33" customFormat="1" ht="11.25" customHeight="1" x14ac:dyDescent="0.2">
      <c r="A138" s="277"/>
      <c r="B138" s="477"/>
      <c r="C138" s="199"/>
      <c r="D138" s="197"/>
      <c r="E138" s="479"/>
      <c r="F138" s="480"/>
      <c r="G138" s="481"/>
      <c r="H138" s="198"/>
      <c r="I138" s="493"/>
      <c r="J138" s="32"/>
    </row>
    <row r="139" spans="1:10" s="33" customFormat="1" ht="11.25" customHeight="1" x14ac:dyDescent="0.2">
      <c r="A139" s="278"/>
      <c r="B139" s="477"/>
      <c r="C139" s="199"/>
      <c r="D139" s="200"/>
      <c r="E139" s="479"/>
      <c r="F139" s="480"/>
      <c r="G139" s="481"/>
      <c r="H139" s="198"/>
      <c r="I139" s="494"/>
      <c r="J139" s="32"/>
    </row>
    <row r="140" spans="1:10" s="33" customFormat="1" ht="11.25" customHeight="1" thickBot="1" x14ac:dyDescent="0.25">
      <c r="A140" s="279"/>
      <c r="B140" s="478"/>
      <c r="C140" s="201"/>
      <c r="D140" s="202"/>
      <c r="E140" s="482"/>
      <c r="F140" s="483"/>
      <c r="G140" s="484"/>
      <c r="H140" s="203"/>
      <c r="I140" s="495"/>
      <c r="J140" s="32"/>
    </row>
    <row r="141" spans="1:10" s="33" customFormat="1" ht="11.25" customHeight="1" thickTop="1" x14ac:dyDescent="0.2">
      <c r="A141" s="277">
        <f>A136+1</f>
        <v>45286</v>
      </c>
      <c r="B141" s="477"/>
      <c r="C141" s="207"/>
      <c r="D141" s="197"/>
      <c r="E141" s="626"/>
      <c r="F141" s="627"/>
      <c r="G141" s="628"/>
      <c r="H141" s="198"/>
      <c r="I141" s="493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77"/>
      <c r="B142" s="477"/>
      <c r="C142" s="199"/>
      <c r="D142" s="197"/>
      <c r="E142" s="479"/>
      <c r="F142" s="480"/>
      <c r="G142" s="481"/>
      <c r="H142" s="198"/>
      <c r="I142" s="493"/>
      <c r="J142" s="32"/>
    </row>
    <row r="143" spans="1:10" s="33" customFormat="1" ht="11.25" customHeight="1" x14ac:dyDescent="0.2">
      <c r="A143" s="277"/>
      <c r="B143" s="477"/>
      <c r="C143" s="199"/>
      <c r="D143" s="197"/>
      <c r="E143" s="479"/>
      <c r="F143" s="480"/>
      <c r="G143" s="481"/>
      <c r="H143" s="198"/>
      <c r="I143" s="493"/>
      <c r="J143" s="32"/>
    </row>
    <row r="144" spans="1:10" s="33" customFormat="1" ht="11.25" customHeight="1" x14ac:dyDescent="0.2">
      <c r="A144" s="278"/>
      <c r="B144" s="477"/>
      <c r="C144" s="199"/>
      <c r="D144" s="200"/>
      <c r="E144" s="479"/>
      <c r="F144" s="480"/>
      <c r="G144" s="481"/>
      <c r="H144" s="198"/>
      <c r="I144" s="494"/>
      <c r="J144" s="32"/>
    </row>
    <row r="145" spans="1:10" s="33" customFormat="1" ht="11.25" customHeight="1" thickBot="1" x14ac:dyDescent="0.25">
      <c r="A145" s="279"/>
      <c r="B145" s="478"/>
      <c r="C145" s="201"/>
      <c r="D145" s="202"/>
      <c r="E145" s="482"/>
      <c r="F145" s="483"/>
      <c r="G145" s="484"/>
      <c r="H145" s="203"/>
      <c r="I145" s="495"/>
      <c r="J145" s="32"/>
    </row>
    <row r="146" spans="1:10" s="33" customFormat="1" ht="11.25" customHeight="1" thickTop="1" x14ac:dyDescent="0.2">
      <c r="A146" s="280">
        <f>A141+1</f>
        <v>45287</v>
      </c>
      <c r="B146" s="350"/>
      <c r="C146" s="241"/>
      <c r="D146" s="25"/>
      <c r="E146" s="464"/>
      <c r="F146" s="465"/>
      <c r="G146" s="466"/>
      <c r="H146" s="26"/>
      <c r="I146" s="322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0"/>
      <c r="B147" s="350"/>
      <c r="C147" s="27"/>
      <c r="D147" s="25"/>
      <c r="E147" s="356"/>
      <c r="F147" s="357"/>
      <c r="G147" s="358"/>
      <c r="H147" s="26"/>
      <c r="I147" s="322"/>
      <c r="J147" s="32"/>
    </row>
    <row r="148" spans="1:10" s="33" customFormat="1" ht="11.25" customHeight="1" x14ac:dyDescent="0.2">
      <c r="A148" s="280"/>
      <c r="B148" s="350"/>
      <c r="C148" s="27"/>
      <c r="D148" s="25"/>
      <c r="E148" s="356"/>
      <c r="F148" s="357"/>
      <c r="G148" s="358"/>
      <c r="H148" s="26"/>
      <c r="I148" s="322"/>
      <c r="J148" s="32"/>
    </row>
    <row r="149" spans="1:10" s="33" customFormat="1" ht="11.25" customHeight="1" x14ac:dyDescent="0.2">
      <c r="A149" s="281"/>
      <c r="B149" s="350"/>
      <c r="C149" s="27"/>
      <c r="D149" s="28"/>
      <c r="E149" s="356"/>
      <c r="F149" s="357"/>
      <c r="G149" s="358"/>
      <c r="H149" s="26"/>
      <c r="I149" s="323"/>
      <c r="J149" s="32"/>
    </row>
    <row r="150" spans="1:10" s="33" customFormat="1" ht="11.25" customHeight="1" thickBot="1" x14ac:dyDescent="0.25">
      <c r="A150" s="282"/>
      <c r="B150" s="351"/>
      <c r="C150" s="29"/>
      <c r="D150" s="30"/>
      <c r="E150" s="334"/>
      <c r="F150" s="335"/>
      <c r="G150" s="336"/>
      <c r="H150" s="31"/>
      <c r="I150" s="324"/>
      <c r="J150" s="32"/>
    </row>
    <row r="151" spans="1:10" s="33" customFormat="1" ht="11.25" customHeight="1" thickTop="1" x14ac:dyDescent="0.2">
      <c r="A151" s="280">
        <f>A146+1</f>
        <v>45288</v>
      </c>
      <c r="B151" s="350"/>
      <c r="C151" s="241"/>
      <c r="D151" s="25"/>
      <c r="E151" s="464"/>
      <c r="F151" s="465"/>
      <c r="G151" s="466"/>
      <c r="H151" s="26"/>
      <c r="I151" s="322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0"/>
      <c r="B152" s="350"/>
      <c r="C152" s="27"/>
      <c r="D152" s="25"/>
      <c r="E152" s="356"/>
      <c r="F152" s="357"/>
      <c r="G152" s="358"/>
      <c r="H152" s="26"/>
      <c r="I152" s="322"/>
      <c r="J152" s="32"/>
    </row>
    <row r="153" spans="1:10" s="33" customFormat="1" ht="11.25" customHeight="1" x14ac:dyDescent="0.2">
      <c r="A153" s="280"/>
      <c r="B153" s="350"/>
      <c r="C153" s="27"/>
      <c r="D153" s="25"/>
      <c r="E153" s="356"/>
      <c r="F153" s="357"/>
      <c r="G153" s="358"/>
      <c r="H153" s="26"/>
      <c r="I153" s="322"/>
      <c r="J153" s="32"/>
    </row>
    <row r="154" spans="1:10" s="33" customFormat="1" ht="11.25" customHeight="1" x14ac:dyDescent="0.2">
      <c r="A154" s="281"/>
      <c r="B154" s="350"/>
      <c r="C154" s="27"/>
      <c r="D154" s="28"/>
      <c r="E154" s="356"/>
      <c r="F154" s="357"/>
      <c r="G154" s="358"/>
      <c r="H154" s="26"/>
      <c r="I154" s="323"/>
      <c r="J154" s="32"/>
    </row>
    <row r="155" spans="1:10" s="33" customFormat="1" ht="11.25" customHeight="1" thickBot="1" x14ac:dyDescent="0.25">
      <c r="A155" s="282"/>
      <c r="B155" s="351"/>
      <c r="C155" s="29"/>
      <c r="D155" s="30"/>
      <c r="E155" s="334"/>
      <c r="F155" s="335"/>
      <c r="G155" s="336"/>
      <c r="H155" s="31"/>
      <c r="I155" s="324"/>
      <c r="J155" s="32"/>
    </row>
    <row r="156" spans="1:10" s="33" customFormat="1" ht="11.25" customHeight="1" thickTop="1" x14ac:dyDescent="0.2">
      <c r="A156" s="280">
        <f>A151+1</f>
        <v>45289</v>
      </c>
      <c r="B156" s="350"/>
      <c r="C156" s="241"/>
      <c r="D156" s="25"/>
      <c r="E156" s="464"/>
      <c r="F156" s="465"/>
      <c r="G156" s="466"/>
      <c r="H156" s="26"/>
      <c r="I156" s="322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0"/>
      <c r="B157" s="350"/>
      <c r="C157" s="27"/>
      <c r="D157" s="25"/>
      <c r="E157" s="356"/>
      <c r="F157" s="357"/>
      <c r="G157" s="358"/>
      <c r="H157" s="26"/>
      <c r="I157" s="322"/>
      <c r="J157" s="32"/>
    </row>
    <row r="158" spans="1:10" s="33" customFormat="1" ht="11.25" customHeight="1" x14ac:dyDescent="0.2">
      <c r="A158" s="280"/>
      <c r="B158" s="350"/>
      <c r="C158" s="27"/>
      <c r="D158" s="25"/>
      <c r="E158" s="356"/>
      <c r="F158" s="357"/>
      <c r="G158" s="358"/>
      <c r="H158" s="26"/>
      <c r="I158" s="322"/>
      <c r="J158" s="32"/>
    </row>
    <row r="159" spans="1:10" s="33" customFormat="1" ht="11.25" customHeight="1" x14ac:dyDescent="0.2">
      <c r="A159" s="281"/>
      <c r="B159" s="350"/>
      <c r="C159" s="27"/>
      <c r="D159" s="28"/>
      <c r="E159" s="356"/>
      <c r="F159" s="357"/>
      <c r="G159" s="358"/>
      <c r="H159" s="26"/>
      <c r="I159" s="323"/>
      <c r="J159" s="32"/>
    </row>
    <row r="160" spans="1:10" s="33" customFormat="1" ht="11.25" customHeight="1" thickBot="1" x14ac:dyDescent="0.25">
      <c r="A160" s="282"/>
      <c r="B160" s="351"/>
      <c r="C160" s="29"/>
      <c r="D160" s="30"/>
      <c r="E160" s="334"/>
      <c r="F160" s="335"/>
      <c r="G160" s="336"/>
      <c r="H160" s="31"/>
      <c r="I160" s="324"/>
      <c r="J160" s="32"/>
    </row>
    <row r="161" spans="1:10" s="33" customFormat="1" ht="11.25" customHeight="1" thickTop="1" x14ac:dyDescent="0.2">
      <c r="A161" s="277">
        <f>A156+1</f>
        <v>45290</v>
      </c>
      <c r="B161" s="352"/>
      <c r="C161" s="215"/>
      <c r="D161" s="249"/>
      <c r="E161" s="620"/>
      <c r="F161" s="621"/>
      <c r="G161" s="622"/>
      <c r="H161" s="193"/>
      <c r="I161" s="322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77"/>
      <c r="B162" s="352"/>
      <c r="C162" s="195"/>
      <c r="D162" s="249"/>
      <c r="E162" s="292"/>
      <c r="F162" s="293"/>
      <c r="G162" s="294"/>
      <c r="H162" s="193"/>
      <c r="I162" s="322"/>
      <c r="J162" s="32"/>
    </row>
    <row r="163" spans="1:10" s="33" customFormat="1" ht="11.25" customHeight="1" x14ac:dyDescent="0.2">
      <c r="A163" s="277"/>
      <c r="B163" s="352"/>
      <c r="C163" s="195"/>
      <c r="D163" s="249"/>
      <c r="E163" s="292"/>
      <c r="F163" s="293"/>
      <c r="G163" s="294"/>
      <c r="H163" s="193"/>
      <c r="I163" s="322"/>
      <c r="J163" s="32"/>
    </row>
    <row r="164" spans="1:10" s="33" customFormat="1" ht="11.25" customHeight="1" x14ac:dyDescent="0.2">
      <c r="A164" s="278"/>
      <c r="B164" s="352"/>
      <c r="C164" s="195"/>
      <c r="D164" s="194"/>
      <c r="E164" s="292"/>
      <c r="F164" s="293"/>
      <c r="G164" s="294"/>
      <c r="H164" s="193"/>
      <c r="I164" s="323"/>
      <c r="J164" s="32"/>
    </row>
    <row r="165" spans="1:10" s="33" customFormat="1" ht="11.25" customHeight="1" thickBot="1" x14ac:dyDescent="0.25">
      <c r="A165" s="279"/>
      <c r="B165" s="353"/>
      <c r="C165" s="255"/>
      <c r="D165" s="252"/>
      <c r="E165" s="295"/>
      <c r="F165" s="296"/>
      <c r="G165" s="297"/>
      <c r="H165" s="253"/>
      <c r="I165" s="324"/>
      <c r="J165" s="32"/>
    </row>
    <row r="166" spans="1:10" s="33" customFormat="1" ht="11.25" customHeight="1" thickTop="1" x14ac:dyDescent="0.2">
      <c r="A166" s="629">
        <f>A161+1</f>
        <v>45291</v>
      </c>
      <c r="B166" s="631"/>
      <c r="C166" s="207"/>
      <c r="D166" s="224"/>
      <c r="E166" s="626"/>
      <c r="F166" s="627"/>
      <c r="G166" s="628"/>
      <c r="H166" s="225"/>
      <c r="I166" s="416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277"/>
      <c r="B167" s="477"/>
      <c r="C167" s="199"/>
      <c r="D167" s="197"/>
      <c r="E167" s="479"/>
      <c r="F167" s="480"/>
      <c r="G167" s="481"/>
      <c r="H167" s="198"/>
      <c r="I167" s="322"/>
      <c r="J167" s="32"/>
    </row>
    <row r="168" spans="1:10" s="33" customFormat="1" ht="11.25" customHeight="1" x14ac:dyDescent="0.2">
      <c r="A168" s="277"/>
      <c r="B168" s="477"/>
      <c r="C168" s="199"/>
      <c r="D168" s="197"/>
      <c r="E168" s="479"/>
      <c r="F168" s="480"/>
      <c r="G168" s="481"/>
      <c r="H168" s="198"/>
      <c r="I168" s="322"/>
      <c r="J168" s="32"/>
    </row>
    <row r="169" spans="1:10" s="33" customFormat="1" ht="11.25" customHeight="1" x14ac:dyDescent="0.2">
      <c r="A169" s="278"/>
      <c r="B169" s="477"/>
      <c r="C169" s="199"/>
      <c r="D169" s="200"/>
      <c r="E169" s="479"/>
      <c r="F169" s="480"/>
      <c r="G169" s="481"/>
      <c r="H169" s="198"/>
      <c r="I169" s="323"/>
      <c r="J169" s="32"/>
    </row>
    <row r="170" spans="1:10" s="33" customFormat="1" ht="11.25" customHeight="1" thickBot="1" x14ac:dyDescent="0.25">
      <c r="A170" s="630"/>
      <c r="B170" s="632"/>
      <c r="C170" s="201"/>
      <c r="D170" s="226"/>
      <c r="E170" s="482"/>
      <c r="F170" s="483"/>
      <c r="G170" s="484"/>
      <c r="H170" s="227"/>
      <c r="I170" s="417"/>
      <c r="J170" s="32"/>
    </row>
    <row r="171" spans="1:10" s="33" customFormat="1" ht="12.75" customHeight="1" thickBot="1" x14ac:dyDescent="0.25">
      <c r="A171" s="578" t="s">
        <v>37</v>
      </c>
      <c r="B171" s="396"/>
      <c r="C171" s="396"/>
      <c r="D171" s="38"/>
      <c r="E171" s="39">
        <f>K9*$H$8</f>
        <v>0</v>
      </c>
      <c r="F171" s="408" t="s">
        <v>38</v>
      </c>
      <c r="G171" s="40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393" t="str">
        <f>"Project-related planned work time"&amp;$F$3</f>
        <v>Project-related planned work time</v>
      </c>
      <c r="B172" s="394"/>
      <c r="C172" s="394"/>
      <c r="D172" s="42"/>
      <c r="E172" s="43">
        <f>K9*$H$9</f>
        <v>0</v>
      </c>
      <c r="F172" s="393"/>
      <c r="G172" s="394"/>
      <c r="H172" s="394"/>
      <c r="I172" s="70"/>
      <c r="J172" s="32"/>
    </row>
    <row r="173" spans="1:10" s="33" customFormat="1" ht="13.5" thickBot="1" x14ac:dyDescent="0.25">
      <c r="A173" s="399" t="str">
        <f>"Project-related hours"&amp;$F$3</f>
        <v>Project-related hours</v>
      </c>
      <c r="B173" s="400"/>
      <c r="C173" s="400"/>
      <c r="D173" s="44"/>
      <c r="E173" s="45">
        <f>SUMIF(C16:C170,F3,H16:H170)</f>
        <v>0</v>
      </c>
      <c r="F173" s="399"/>
      <c r="G173" s="400"/>
      <c r="H173" s="400"/>
      <c r="I173" s="71"/>
      <c r="J173" s="32"/>
    </row>
    <row r="174" spans="1:10" s="33" customFormat="1" ht="13.5" thickBot="1" x14ac:dyDescent="0.25">
      <c r="A174" s="424" t="s">
        <v>39</v>
      </c>
      <c r="B174" s="409"/>
      <c r="C174" s="409"/>
      <c r="D174" s="46"/>
      <c r="E174" s="47" t="str">
        <f>IF(E173=0,"",ROUND(E173/E171,4))</f>
        <v/>
      </c>
      <c r="F174" s="408"/>
      <c r="G174" s="409"/>
      <c r="H174" s="409"/>
      <c r="I174" s="72"/>
      <c r="J174" s="121"/>
    </row>
    <row r="175" spans="1:10" s="33" customFormat="1" ht="11.25" customHeight="1" x14ac:dyDescent="0.2">
      <c r="A175" s="491" t="str">
        <f>IF(ROUND(H171,5)=ROUND(I171,5),"","Die erbrachte Arbeitszeit stimmt nicht mit der abrechenbaren Arbeitszeit überein")</f>
        <v/>
      </c>
      <c r="B175" s="491"/>
      <c r="C175" s="491"/>
      <c r="D175" s="491"/>
      <c r="E175" s="491"/>
      <c r="F175" s="491"/>
      <c r="G175" s="491"/>
      <c r="H175" s="491"/>
      <c r="I175" s="491"/>
      <c r="J175" s="121"/>
    </row>
    <row r="176" spans="1:10" s="33" customFormat="1" ht="12.75" customHeight="1" x14ac:dyDescent="0.2">
      <c r="A176" s="492" t="s">
        <v>40</v>
      </c>
      <c r="B176" s="492"/>
      <c r="C176" s="492"/>
      <c r="D176" s="492"/>
      <c r="E176" s="492"/>
      <c r="F176" s="492"/>
      <c r="G176" s="492"/>
      <c r="H176" s="122"/>
      <c r="I176" s="122"/>
      <c r="J176" s="119"/>
    </row>
    <row r="177" spans="1:10" s="33" customFormat="1" ht="45" customHeight="1" x14ac:dyDescent="0.2">
      <c r="A177" s="492" t="s">
        <v>68</v>
      </c>
      <c r="B177" s="492"/>
      <c r="C177" s="492"/>
      <c r="D177" s="492"/>
      <c r="E177" s="492"/>
      <c r="F177" s="492"/>
      <c r="G177" s="492"/>
      <c r="H177" s="492"/>
      <c r="I177" s="492"/>
      <c r="J177" s="119"/>
    </row>
    <row r="178" spans="1:10" ht="9.75" customHeight="1" x14ac:dyDescent="0.2">
      <c r="A178" s="425"/>
      <c r="B178" s="425"/>
      <c r="C178" s="425"/>
      <c r="D178" s="16"/>
      <c r="E178" s="425"/>
      <c r="F178" s="425"/>
      <c r="G178" s="425"/>
      <c r="H178" s="425"/>
      <c r="I178" s="425"/>
      <c r="J178" s="123"/>
    </row>
    <row r="179" spans="1:10" ht="42" customHeight="1" x14ac:dyDescent="0.2">
      <c r="A179" s="411" t="s">
        <v>42</v>
      </c>
      <c r="B179" s="412"/>
      <c r="C179" s="413"/>
      <c r="D179" s="69"/>
      <c r="E179" s="411" t="s">
        <v>43</v>
      </c>
      <c r="F179" s="413"/>
      <c r="G179" s="411"/>
      <c r="H179" s="412"/>
      <c r="I179" s="41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7:G147"/>
    <mergeCell ref="E148:G148"/>
    <mergeCell ref="E149:G149"/>
    <mergeCell ref="E150:G150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2:G112"/>
    <mergeCell ref="E113:G113"/>
    <mergeCell ref="E114:G114"/>
    <mergeCell ref="E115:G115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7:G77"/>
    <mergeCell ref="E78:G78"/>
    <mergeCell ref="E79:G79"/>
    <mergeCell ref="E80:G80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4:G44"/>
    <mergeCell ref="E45:G45"/>
    <mergeCell ref="E47:G47"/>
    <mergeCell ref="E48:G48"/>
    <mergeCell ref="E52:G52"/>
    <mergeCell ref="E53:G53"/>
    <mergeCell ref="E41:G41"/>
    <mergeCell ref="E42:G42"/>
    <mergeCell ref="E43:G43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5:I175">
    <cfRule type="cellIs" dxfId="0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C00-000000000000}"/>
    <dataValidation type="time" operator="lessThanOrEqual" allowBlank="1" showInputMessage="1" showErrorMessage="1" sqref="J21:J25" xr:uid="{00000000-0002-0000-0C00-000001000000}">
      <formula1>0.416666666666667</formula1>
    </dataValidation>
    <dataValidation type="list" showInputMessage="1" showErrorMessage="1" sqref="D16:D170" xr:uid="{00000000-0002-0000-0C00-000002000000}">
      <formula1>$K$1:$K$3</formula1>
    </dataValidation>
    <dataValidation type="list" allowBlank="1" showInputMessage="1" showErrorMessage="1" sqref="B16:B170" xr:uid="{00000000-0002-0000-0C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70" xr:uid="{00000000-0002-0000-0C00-000004000000}">
      <formula1>0.416666666666667</formula1>
    </dataValidation>
    <dataValidation type="list" showInputMessage="1" showErrorMessage="1" sqref="C17:C30 C32:C35 C37:C40 C47:C50 C42:C45 C52:C65 C67:C70 C72:C75 C77:C80 C82:C85 C87:C100 C102:C105 C107:C110 C112:C115 C117:C120 C122:C145 C147:C150 C152:C155 C157:C170" xr:uid="{00000000-0002-0000-0C00-000005000000}">
      <formula1>$F$3</formula1>
    </dataValidation>
    <dataValidation type="list" allowBlank="1" showInputMessage="1" showErrorMessage="1" sqref="C16 C31 C36 C41 C51 C46 C66 C71 C76 C81 C86 C101 C106 C111 C116 C121 C146 C151 C156" xr:uid="{924E3A5C-9699-4666-ADCB-6A30646ADDE0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scale="98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2"/>
  <sheetViews>
    <sheetView topLeftCell="A147" zoomScale="115" zoomScaleNormal="115" zoomScaleSheetLayoutView="100" workbookViewId="0">
      <selection activeCell="A172" sqref="A172:C173"/>
    </sheetView>
  </sheetViews>
  <sheetFormatPr baseColWidth="10" defaultColWidth="11.42578125" defaultRowHeight="12.75" x14ac:dyDescent="0.2"/>
  <cols>
    <col min="1" max="1" width="14" style="5" customWidth="1"/>
    <col min="2" max="2" width="6.42578125" style="5" customWidth="1"/>
    <col min="3" max="3" width="12.7109375" style="5" customWidth="1"/>
    <col min="4" max="4" width="0.28515625" style="5" customWidth="1"/>
    <col min="5" max="5" width="15.7109375" style="5" customWidth="1"/>
    <col min="6" max="6" width="12.85546875" style="5" customWidth="1"/>
    <col min="7" max="7" width="11.5703125" style="5" customWidth="1"/>
    <col min="8" max="8" width="7.5703125" style="5" customWidth="1"/>
    <col min="9" max="9" width="12.7109375" style="5" customWidth="1"/>
    <col min="10" max="10" width="11.140625" style="98" hidden="1" customWidth="1"/>
    <col min="11" max="11" width="9.28515625" style="98" hidden="1" customWidth="1"/>
    <col min="12" max="16384" width="11.42578125" style="5"/>
  </cols>
  <sheetData>
    <row r="1" spans="1:11" s="96" customFormat="1" ht="13.5" thickBot="1" x14ac:dyDescent="0.25">
      <c r="A1" s="340" t="s">
        <v>13</v>
      </c>
      <c r="B1" s="341"/>
      <c r="C1" s="341"/>
      <c r="D1" s="341"/>
      <c r="E1" s="341"/>
      <c r="F1" s="341"/>
      <c r="G1" s="341"/>
      <c r="H1" s="341"/>
      <c r="I1" s="342"/>
      <c r="J1" s="94"/>
      <c r="K1" s="95">
        <f>E3</f>
        <v>0</v>
      </c>
    </row>
    <row r="2" spans="1:11" s="96" customFormat="1" x14ac:dyDescent="0.2">
      <c r="A2" s="366" t="s">
        <v>14</v>
      </c>
      <c r="B2" s="367"/>
      <c r="C2" s="3" t="s">
        <v>15</v>
      </c>
      <c r="D2" s="3"/>
      <c r="E2" s="354" t="s">
        <v>16</v>
      </c>
      <c r="F2" s="355"/>
      <c r="G2" s="359" t="s">
        <v>17</v>
      </c>
      <c r="H2" s="360"/>
      <c r="I2" s="361"/>
      <c r="J2" s="94"/>
      <c r="K2" s="95" t="s">
        <v>63</v>
      </c>
    </row>
    <row r="3" spans="1:11" ht="13.5" thickBot="1" x14ac:dyDescent="0.25">
      <c r="A3" s="371" t="s">
        <v>18</v>
      </c>
      <c r="B3" s="372"/>
      <c r="C3" s="136" t="s">
        <v>19</v>
      </c>
      <c r="D3" s="4"/>
      <c r="E3" s="426"/>
      <c r="F3" s="427"/>
      <c r="G3" s="368"/>
      <c r="H3" s="369"/>
      <c r="I3" s="370"/>
      <c r="J3" s="97"/>
      <c r="K3" s="95" t="e">
        <f>IF(#REF!="","",#REF!)</f>
        <v>#REF!</v>
      </c>
    </row>
    <row r="4" spans="1:11" ht="4.5" hidden="1" customHeight="1" thickBot="1" x14ac:dyDescent="0.25">
      <c r="E4" s="6"/>
      <c r="F4" s="7"/>
      <c r="G4" s="8"/>
      <c r="H4" s="7"/>
      <c r="I4" s="86"/>
      <c r="J4" s="97"/>
      <c r="K4" s="95" t="s">
        <v>64</v>
      </c>
    </row>
    <row r="5" spans="1:11" s="98" customFormat="1" ht="15.75" thickBot="1" x14ac:dyDescent="0.3">
      <c r="A5" s="431" t="s">
        <v>20</v>
      </c>
      <c r="B5" s="432"/>
      <c r="C5" s="432"/>
      <c r="D5" s="433"/>
      <c r="E5" s="433"/>
      <c r="F5" s="428"/>
      <c r="G5" s="429"/>
      <c r="H5" s="429"/>
      <c r="I5" s="430"/>
      <c r="K5" s="95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83" t="s">
        <v>21</v>
      </c>
      <c r="I6" s="184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21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79" t="str">
        <f>"davon im Projekt "&amp;E3&amp;" beschäftigt:"</f>
        <v>davon im Projekt  beschäftigt:</v>
      </c>
      <c r="B9" s="380"/>
      <c r="C9" s="380"/>
      <c r="D9" s="380"/>
      <c r="E9" s="380"/>
      <c r="F9" s="380"/>
      <c r="G9" s="38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76"/>
      <c r="I10" s="103"/>
      <c r="J10" s="137"/>
      <c r="K10" s="104"/>
    </row>
    <row r="11" spans="1:11" ht="13.5" thickBot="1" x14ac:dyDescent="0.25">
      <c r="A11" s="17"/>
      <c r="B11" s="11"/>
      <c r="C11" s="11"/>
      <c r="D11" s="11"/>
      <c r="E11" s="11"/>
      <c r="F11" s="14" t="s">
        <v>25</v>
      </c>
      <c r="G11" s="13" t="s">
        <v>26</v>
      </c>
      <c r="H11" s="15" t="s">
        <v>27</v>
      </c>
      <c r="I11" s="92">
        <v>2023</v>
      </c>
      <c r="J11" s="106"/>
      <c r="K11" s="107"/>
    </row>
    <row r="12" spans="1:11" ht="20.25" customHeight="1" x14ac:dyDescent="0.2">
      <c r="A12" s="12" t="s">
        <v>28</v>
      </c>
      <c r="B12" s="434" t="s">
        <v>29</v>
      </c>
      <c r="C12" s="434"/>
      <c r="D12" s="434"/>
      <c r="E12" s="434"/>
      <c r="F12" s="434"/>
      <c r="G12" s="434"/>
      <c r="H12" s="434"/>
      <c r="I12" s="435"/>
      <c r="J12" s="106"/>
    </row>
    <row r="13" spans="1:1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06"/>
    </row>
    <row r="14" spans="1:11" ht="6.75" hidden="1" customHeight="1" thickBot="1" x14ac:dyDescent="0.25">
      <c r="I14" s="9"/>
      <c r="J14" s="106"/>
    </row>
    <row r="15" spans="1:11" s="98" customFormat="1" ht="64.5" thickBot="1" x14ac:dyDescent="0.25">
      <c r="A15" s="1" t="s">
        <v>31</v>
      </c>
      <c r="B15" s="85" t="s">
        <v>32</v>
      </c>
      <c r="C15" s="133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82"/>
    </row>
    <row r="16" spans="1:11" s="35" customFormat="1" ht="12" customHeight="1" x14ac:dyDescent="0.2">
      <c r="A16" s="346">
        <v>44927</v>
      </c>
      <c r="B16" s="436"/>
      <c r="C16" s="162"/>
      <c r="D16" s="170"/>
      <c r="E16" s="386"/>
      <c r="F16" s="387"/>
      <c r="G16" s="388"/>
      <c r="H16" s="171"/>
      <c r="I16" s="362">
        <f>IF(B16&lt;&gt;"",0,IF(SUM(H16:H20)&gt;0.416666666666666,0.416666666666666,SUM(H16:H20)))</f>
        <v>0</v>
      </c>
      <c r="J16" s="87"/>
    </row>
    <row r="17" spans="1:11" s="33" customFormat="1" ht="12" customHeight="1" x14ac:dyDescent="0.2">
      <c r="A17" s="347"/>
      <c r="B17" s="437"/>
      <c r="C17" s="172"/>
      <c r="D17" s="169"/>
      <c r="E17" s="376"/>
      <c r="F17" s="377"/>
      <c r="G17" s="378"/>
      <c r="H17" s="173"/>
      <c r="I17" s="329"/>
      <c r="J17" s="108"/>
      <c r="K17" s="35"/>
    </row>
    <row r="18" spans="1:11" s="33" customFormat="1" ht="12" customHeight="1" x14ac:dyDescent="0.2">
      <c r="A18" s="348"/>
      <c r="B18" s="437"/>
      <c r="C18" s="163"/>
      <c r="D18" s="174"/>
      <c r="E18" s="376"/>
      <c r="F18" s="377"/>
      <c r="G18" s="378"/>
      <c r="H18" s="175"/>
      <c r="I18" s="363"/>
      <c r="J18" s="108"/>
      <c r="K18" s="35"/>
    </row>
    <row r="19" spans="1:11" s="33" customFormat="1" ht="12" customHeight="1" x14ac:dyDescent="0.2">
      <c r="A19" s="348"/>
      <c r="B19" s="437"/>
      <c r="C19" s="164"/>
      <c r="D19" s="174"/>
      <c r="E19" s="376"/>
      <c r="F19" s="377"/>
      <c r="G19" s="378"/>
      <c r="H19" s="188"/>
      <c r="I19" s="363"/>
      <c r="J19" s="108"/>
      <c r="K19" s="35"/>
    </row>
    <row r="20" spans="1:11" s="33" customFormat="1" ht="12" customHeight="1" thickBot="1" x14ac:dyDescent="0.25">
      <c r="A20" s="349"/>
      <c r="B20" s="438"/>
      <c r="C20" s="165"/>
      <c r="D20" s="176"/>
      <c r="E20" s="373"/>
      <c r="F20" s="374"/>
      <c r="G20" s="375"/>
      <c r="H20" s="177"/>
      <c r="I20" s="330"/>
      <c r="J20" s="10"/>
      <c r="K20" s="35"/>
    </row>
    <row r="21" spans="1:11" s="33" customFormat="1" ht="12" customHeight="1" thickTop="1" x14ac:dyDescent="0.2">
      <c r="A21" s="280">
        <f>A16+1</f>
        <v>44928</v>
      </c>
      <c r="B21" s="364"/>
      <c r="C21" s="273"/>
      <c r="D21" s="262"/>
      <c r="E21" s="325"/>
      <c r="F21" s="326"/>
      <c r="G21" s="327"/>
      <c r="H21" s="234"/>
      <c r="I21" s="328">
        <f>IF(B21&lt;&gt;"",0,IF(SUM(H21:H25)&gt;0.416666666666666,0.416666666666666,SUM(H21:H25)))</f>
        <v>0</v>
      </c>
      <c r="J21" s="109"/>
      <c r="K21" s="35"/>
    </row>
    <row r="22" spans="1:11" s="33" customFormat="1" ht="12" customHeight="1" x14ac:dyDescent="0.2">
      <c r="A22" s="280"/>
      <c r="B22" s="364"/>
      <c r="C22" s="236"/>
      <c r="D22" s="262"/>
      <c r="E22" s="398"/>
      <c r="F22" s="320"/>
      <c r="G22" s="321"/>
      <c r="H22" s="234"/>
      <c r="I22" s="328"/>
      <c r="J22" s="109"/>
      <c r="K22" s="35"/>
    </row>
    <row r="23" spans="1:11" s="33" customFormat="1" ht="12" customHeight="1" x14ac:dyDescent="0.2">
      <c r="A23" s="280"/>
      <c r="B23" s="364"/>
      <c r="C23" s="235"/>
      <c r="D23" s="262"/>
      <c r="E23" s="319"/>
      <c r="F23" s="320"/>
      <c r="G23" s="321"/>
      <c r="H23" s="234"/>
      <c r="I23" s="328"/>
      <c r="J23" s="109"/>
      <c r="K23" s="35"/>
    </row>
    <row r="24" spans="1:11" s="33" customFormat="1" ht="12" customHeight="1" x14ac:dyDescent="0.2">
      <c r="A24" s="281"/>
      <c r="B24" s="364"/>
      <c r="C24" s="236"/>
      <c r="D24" s="237"/>
      <c r="E24" s="319"/>
      <c r="F24" s="320"/>
      <c r="G24" s="321"/>
      <c r="H24" s="234"/>
      <c r="I24" s="329"/>
      <c r="J24" s="109"/>
      <c r="K24" s="35"/>
    </row>
    <row r="25" spans="1:11" s="33" customFormat="1" ht="12" customHeight="1" thickBot="1" x14ac:dyDescent="0.25">
      <c r="A25" s="282"/>
      <c r="B25" s="365"/>
      <c r="C25" s="242"/>
      <c r="D25" s="263"/>
      <c r="E25" s="307"/>
      <c r="F25" s="308"/>
      <c r="G25" s="309"/>
      <c r="H25" s="240"/>
      <c r="I25" s="330"/>
      <c r="J25" s="109"/>
      <c r="K25" s="35"/>
    </row>
    <row r="26" spans="1:11" s="33" customFormat="1" ht="12" customHeight="1" thickTop="1" x14ac:dyDescent="0.2">
      <c r="A26" s="280">
        <f>A21+1</f>
        <v>44929</v>
      </c>
      <c r="B26" s="364"/>
      <c r="C26" s="220"/>
      <c r="D26" s="233"/>
      <c r="E26" s="325"/>
      <c r="F26" s="326"/>
      <c r="G26" s="327"/>
      <c r="H26" s="234"/>
      <c r="I26" s="328">
        <f>IF(B26&lt;&gt;"",0,IF(SUM(H26:H30)&gt;0.416666666666666,0.416666666666666,SUM(H26:H30)))</f>
        <v>0</v>
      </c>
      <c r="J26" s="109"/>
      <c r="K26" s="35"/>
    </row>
    <row r="27" spans="1:11" s="33" customFormat="1" ht="12" customHeight="1" x14ac:dyDescent="0.2">
      <c r="A27" s="280"/>
      <c r="B27" s="364"/>
      <c r="C27" s="235"/>
      <c r="D27" s="233"/>
      <c r="E27" s="319"/>
      <c r="F27" s="320"/>
      <c r="G27" s="321"/>
      <c r="H27" s="234"/>
      <c r="I27" s="328"/>
      <c r="J27" s="109"/>
      <c r="K27" s="35"/>
    </row>
    <row r="28" spans="1:11" s="33" customFormat="1" ht="12" customHeight="1" x14ac:dyDescent="0.2">
      <c r="A28" s="280"/>
      <c r="B28" s="364"/>
      <c r="C28" s="236"/>
      <c r="D28" s="233"/>
      <c r="E28" s="319"/>
      <c r="F28" s="320"/>
      <c r="G28" s="321"/>
      <c r="H28" s="234"/>
      <c r="I28" s="328"/>
      <c r="J28" s="109"/>
      <c r="K28" s="35"/>
    </row>
    <row r="29" spans="1:11" s="33" customFormat="1" ht="12" customHeight="1" x14ac:dyDescent="0.2">
      <c r="A29" s="281"/>
      <c r="B29" s="364"/>
      <c r="C29" s="235"/>
      <c r="D29" s="237"/>
      <c r="E29" s="398"/>
      <c r="F29" s="320"/>
      <c r="G29" s="321"/>
      <c r="H29" s="234"/>
      <c r="I29" s="329"/>
      <c r="J29" s="109"/>
      <c r="K29" s="35"/>
    </row>
    <row r="30" spans="1:11" s="33" customFormat="1" ht="12" customHeight="1" thickBot="1" x14ac:dyDescent="0.25">
      <c r="A30" s="282"/>
      <c r="B30" s="365"/>
      <c r="C30" s="238"/>
      <c r="D30" s="239"/>
      <c r="E30" s="307"/>
      <c r="F30" s="308"/>
      <c r="G30" s="309"/>
      <c r="H30" s="240"/>
      <c r="I30" s="330"/>
      <c r="J30" s="109"/>
      <c r="K30" s="35"/>
    </row>
    <row r="31" spans="1:11" s="33" customFormat="1" ht="12" customHeight="1" thickTop="1" x14ac:dyDescent="0.2">
      <c r="A31" s="280">
        <f>A26+1</f>
        <v>44930</v>
      </c>
      <c r="B31" s="350"/>
      <c r="C31" s="149"/>
      <c r="D31" s="25"/>
      <c r="E31" s="337"/>
      <c r="F31" s="338"/>
      <c r="G31" s="339"/>
      <c r="H31" s="26"/>
      <c r="I31" s="328">
        <f>IF(B31&lt;&gt;"",0,IF(SUM(H31:H35)&gt;0.416666666666666,0.416666666666666,SUM(H31:H35)))</f>
        <v>0</v>
      </c>
      <c r="J31" s="109"/>
      <c r="K31" s="35"/>
    </row>
    <row r="32" spans="1:11" s="33" customFormat="1" ht="12" customHeight="1" x14ac:dyDescent="0.2">
      <c r="A32" s="280"/>
      <c r="B32" s="350"/>
      <c r="C32" s="27"/>
      <c r="D32" s="25"/>
      <c r="E32" s="189"/>
      <c r="F32" s="190"/>
      <c r="G32" s="191"/>
      <c r="H32" s="26"/>
      <c r="I32" s="328"/>
      <c r="J32" s="109"/>
      <c r="K32" s="35"/>
    </row>
    <row r="33" spans="1:11" s="33" customFormat="1" ht="12" customHeight="1" x14ac:dyDescent="0.2">
      <c r="A33" s="280"/>
      <c r="B33" s="350"/>
      <c r="C33" s="147"/>
      <c r="D33" s="25"/>
      <c r="E33" s="189"/>
      <c r="F33" s="190"/>
      <c r="G33" s="191"/>
      <c r="H33" s="26"/>
      <c r="I33" s="328"/>
      <c r="J33" s="109"/>
      <c r="K33" s="35"/>
    </row>
    <row r="34" spans="1:11" s="33" customFormat="1" ht="12" customHeight="1" x14ac:dyDescent="0.2">
      <c r="A34" s="281"/>
      <c r="B34" s="350"/>
      <c r="C34" s="27"/>
      <c r="D34" s="28"/>
      <c r="E34" s="356"/>
      <c r="F34" s="357"/>
      <c r="G34" s="358"/>
      <c r="H34" s="26"/>
      <c r="I34" s="329"/>
      <c r="J34" s="109"/>
      <c r="K34" s="35"/>
    </row>
    <row r="35" spans="1:11" s="33" customFormat="1" ht="12" customHeight="1" thickBot="1" x14ac:dyDescent="0.25">
      <c r="A35" s="282"/>
      <c r="B35" s="351"/>
      <c r="C35" s="148"/>
      <c r="D35" s="30"/>
      <c r="E35" s="334"/>
      <c r="F35" s="335"/>
      <c r="G35" s="336"/>
      <c r="H35" s="31"/>
      <c r="I35" s="330"/>
      <c r="J35" s="109"/>
      <c r="K35" s="35"/>
    </row>
    <row r="36" spans="1:11" s="33" customFormat="1" ht="12" customHeight="1" thickTop="1" x14ac:dyDescent="0.2">
      <c r="A36" s="310">
        <f>A31+1</f>
        <v>44931</v>
      </c>
      <c r="B36" s="316"/>
      <c r="C36" s="149"/>
      <c r="D36" s="178"/>
      <c r="E36" s="283"/>
      <c r="F36" s="284"/>
      <c r="G36" s="285"/>
      <c r="H36" s="179"/>
      <c r="I36" s="328">
        <f>IF(B36&lt;&gt;"",0,IF(SUM(H36:H40)&gt;0.416666666666666,0.416666666666666,SUM(H36:H40)))</f>
        <v>0</v>
      </c>
      <c r="J36" s="109"/>
      <c r="K36" s="35"/>
    </row>
    <row r="37" spans="1:11" s="33" customFormat="1" ht="12" customHeight="1" x14ac:dyDescent="0.2">
      <c r="A37" s="310"/>
      <c r="B37" s="316"/>
      <c r="C37" s="147"/>
      <c r="D37" s="178"/>
      <c r="E37" s="304"/>
      <c r="F37" s="305"/>
      <c r="G37" s="306"/>
      <c r="H37" s="179"/>
      <c r="I37" s="328"/>
      <c r="J37" s="109"/>
      <c r="K37" s="35"/>
    </row>
    <row r="38" spans="1:11" s="33" customFormat="1" ht="12" customHeight="1" x14ac:dyDescent="0.2">
      <c r="A38" s="310"/>
      <c r="B38" s="316"/>
      <c r="C38" s="147"/>
      <c r="D38" s="178"/>
      <c r="E38" s="304"/>
      <c r="F38" s="305"/>
      <c r="G38" s="306"/>
      <c r="H38" s="179"/>
      <c r="I38" s="328"/>
      <c r="J38" s="109"/>
      <c r="K38" s="35"/>
    </row>
    <row r="39" spans="1:11" s="33" customFormat="1" ht="12" customHeight="1" x14ac:dyDescent="0.2">
      <c r="A39" s="311"/>
      <c r="B39" s="316"/>
      <c r="C39" s="147"/>
      <c r="D39" s="180"/>
      <c r="E39" s="304"/>
      <c r="F39" s="305"/>
      <c r="G39" s="306"/>
      <c r="H39" s="179"/>
      <c r="I39" s="329"/>
      <c r="J39" s="109"/>
      <c r="K39" s="35"/>
    </row>
    <row r="40" spans="1:11" s="33" customFormat="1" ht="12" customHeight="1" thickBot="1" x14ac:dyDescent="0.25">
      <c r="A40" s="312"/>
      <c r="B40" s="317"/>
      <c r="C40" s="148"/>
      <c r="D40" s="181"/>
      <c r="E40" s="298"/>
      <c r="F40" s="299"/>
      <c r="G40" s="300"/>
      <c r="H40" s="182"/>
      <c r="I40" s="330"/>
      <c r="J40" s="109"/>
      <c r="K40" s="35"/>
    </row>
    <row r="41" spans="1:11" s="33" customFormat="1" ht="12" customHeight="1" thickTop="1" x14ac:dyDescent="0.2">
      <c r="A41" s="310">
        <f>A36+1</f>
        <v>44932</v>
      </c>
      <c r="B41" s="316"/>
      <c r="C41" s="149"/>
      <c r="D41" s="178"/>
      <c r="E41" s="286"/>
      <c r="F41" s="287"/>
      <c r="G41" s="288"/>
      <c r="H41" s="179"/>
      <c r="I41" s="322">
        <f>IF(B41&lt;&gt;"",0,IF(SUM(H41:H45)&gt;0.416666666666666,0.416666666666666,SUM(H41:H45)))</f>
        <v>0</v>
      </c>
      <c r="J41" s="109"/>
      <c r="K41" s="35"/>
    </row>
    <row r="42" spans="1:11" s="33" customFormat="1" ht="12" customHeight="1" x14ac:dyDescent="0.2">
      <c r="A42" s="310"/>
      <c r="B42" s="316"/>
      <c r="C42" s="147"/>
      <c r="D42" s="178"/>
      <c r="E42" s="304"/>
      <c r="F42" s="305"/>
      <c r="G42" s="306"/>
      <c r="H42" s="179"/>
      <c r="I42" s="322"/>
      <c r="J42" s="109"/>
      <c r="K42" s="35"/>
    </row>
    <row r="43" spans="1:11" s="33" customFormat="1" ht="12" customHeight="1" x14ac:dyDescent="0.2">
      <c r="A43" s="310"/>
      <c r="B43" s="316"/>
      <c r="C43" s="147"/>
      <c r="D43" s="178"/>
      <c r="E43" s="304"/>
      <c r="F43" s="305"/>
      <c r="G43" s="306"/>
      <c r="H43" s="179"/>
      <c r="I43" s="322"/>
      <c r="J43" s="109"/>
      <c r="K43" s="35"/>
    </row>
    <row r="44" spans="1:11" s="33" customFormat="1" ht="12" customHeight="1" x14ac:dyDescent="0.2">
      <c r="A44" s="311"/>
      <c r="B44" s="316"/>
      <c r="C44" s="147"/>
      <c r="D44" s="180"/>
      <c r="E44" s="304"/>
      <c r="F44" s="305"/>
      <c r="G44" s="306"/>
      <c r="H44" s="179"/>
      <c r="I44" s="323"/>
      <c r="J44" s="109"/>
      <c r="K44" s="35"/>
    </row>
    <row r="45" spans="1:11" s="33" customFormat="1" ht="12" customHeight="1" thickBot="1" x14ac:dyDescent="0.25">
      <c r="A45" s="312"/>
      <c r="B45" s="317"/>
      <c r="C45" s="148"/>
      <c r="D45" s="181"/>
      <c r="E45" s="298"/>
      <c r="F45" s="299"/>
      <c r="G45" s="300"/>
      <c r="H45" s="182"/>
      <c r="I45" s="324"/>
      <c r="J45" s="109"/>
      <c r="K45" s="35"/>
    </row>
    <row r="46" spans="1:11" s="33" customFormat="1" ht="12" customHeight="1" thickTop="1" x14ac:dyDescent="0.2">
      <c r="A46" s="277">
        <f>A41+1</f>
        <v>44933</v>
      </c>
      <c r="B46" s="352"/>
      <c r="C46" s="254"/>
      <c r="D46" s="249"/>
      <c r="E46" s="301"/>
      <c r="F46" s="302"/>
      <c r="G46" s="303"/>
      <c r="H46" s="193"/>
      <c r="I46" s="322">
        <f>IF(B46&lt;&gt;"",0,IF(SUM(H46:H50)&gt;0.416666666666666,0.416666666666666,SUM(H46:H50)))</f>
        <v>0</v>
      </c>
      <c r="J46" s="109"/>
      <c r="K46" s="35"/>
    </row>
    <row r="47" spans="1:11" s="33" customFormat="1" ht="12" customHeight="1" x14ac:dyDescent="0.2">
      <c r="A47" s="277"/>
      <c r="B47" s="352"/>
      <c r="C47" s="250"/>
      <c r="D47" s="249"/>
      <c r="E47" s="292"/>
      <c r="F47" s="293"/>
      <c r="G47" s="294"/>
      <c r="H47" s="193"/>
      <c r="I47" s="322"/>
      <c r="J47" s="109"/>
      <c r="K47" s="35"/>
    </row>
    <row r="48" spans="1:11" s="33" customFormat="1" ht="12" customHeight="1" x14ac:dyDescent="0.2">
      <c r="A48" s="277"/>
      <c r="B48" s="352"/>
      <c r="C48" s="195"/>
      <c r="D48" s="249"/>
      <c r="E48" s="292"/>
      <c r="F48" s="293"/>
      <c r="G48" s="294"/>
      <c r="H48" s="193"/>
      <c r="I48" s="322"/>
      <c r="J48" s="109"/>
      <c r="K48" s="35"/>
    </row>
    <row r="49" spans="1:11" s="33" customFormat="1" ht="12" customHeight="1" x14ac:dyDescent="0.2">
      <c r="A49" s="278"/>
      <c r="B49" s="352"/>
      <c r="C49" s="250"/>
      <c r="D49" s="194"/>
      <c r="E49" s="292"/>
      <c r="F49" s="293"/>
      <c r="G49" s="294"/>
      <c r="H49" s="193"/>
      <c r="I49" s="323"/>
      <c r="J49" s="109"/>
      <c r="K49" s="35"/>
    </row>
    <row r="50" spans="1:11" s="33" customFormat="1" ht="12" customHeight="1" thickBot="1" x14ac:dyDescent="0.25">
      <c r="A50" s="279"/>
      <c r="B50" s="353"/>
      <c r="C50" s="255"/>
      <c r="D50" s="252"/>
      <c r="E50" s="295"/>
      <c r="F50" s="296"/>
      <c r="G50" s="297"/>
      <c r="H50" s="253"/>
      <c r="I50" s="324"/>
      <c r="J50" s="109"/>
      <c r="K50" s="35"/>
    </row>
    <row r="51" spans="1:11" s="33" customFormat="1" ht="12" customHeight="1" thickTop="1" x14ac:dyDescent="0.2">
      <c r="A51" s="277">
        <f>A46+1</f>
        <v>44934</v>
      </c>
      <c r="B51" s="352"/>
      <c r="C51" s="248"/>
      <c r="D51" s="249"/>
      <c r="E51" s="313"/>
      <c r="F51" s="314"/>
      <c r="G51" s="315"/>
      <c r="H51" s="193"/>
      <c r="I51" s="322">
        <f>IF(B51&lt;&gt;"",0,IF(SUM(H51:H55)&gt;0.416666666666666,0.416666666666666,SUM(H51:H55)))</f>
        <v>0</v>
      </c>
      <c r="J51" s="109"/>
      <c r="K51" s="35"/>
    </row>
    <row r="52" spans="1:11" s="33" customFormat="1" ht="12" customHeight="1" x14ac:dyDescent="0.2">
      <c r="A52" s="277"/>
      <c r="B52" s="352"/>
      <c r="C52" s="195"/>
      <c r="D52" s="249"/>
      <c r="E52" s="292"/>
      <c r="F52" s="293"/>
      <c r="G52" s="294"/>
      <c r="H52" s="193"/>
      <c r="I52" s="322"/>
      <c r="J52" s="109"/>
      <c r="K52" s="35"/>
    </row>
    <row r="53" spans="1:11" s="33" customFormat="1" ht="12" customHeight="1" x14ac:dyDescent="0.2">
      <c r="A53" s="277"/>
      <c r="B53" s="352"/>
      <c r="C53" s="250"/>
      <c r="D53" s="249"/>
      <c r="E53" s="292"/>
      <c r="F53" s="293"/>
      <c r="G53" s="294"/>
      <c r="H53" s="193"/>
      <c r="I53" s="322"/>
      <c r="J53" s="109"/>
      <c r="K53" s="35"/>
    </row>
    <row r="54" spans="1:11" s="33" customFormat="1" ht="12" customHeight="1" x14ac:dyDescent="0.2">
      <c r="A54" s="278"/>
      <c r="B54" s="352"/>
      <c r="C54" s="195"/>
      <c r="D54" s="194"/>
      <c r="E54" s="292"/>
      <c r="F54" s="293"/>
      <c r="G54" s="294"/>
      <c r="H54" s="193"/>
      <c r="I54" s="323"/>
      <c r="J54" s="109"/>
      <c r="K54" s="35"/>
    </row>
    <row r="55" spans="1:11" s="33" customFormat="1" ht="12" customHeight="1" thickBot="1" x14ac:dyDescent="0.25">
      <c r="A55" s="279"/>
      <c r="B55" s="353"/>
      <c r="C55" s="251"/>
      <c r="D55" s="252"/>
      <c r="E55" s="295"/>
      <c r="F55" s="296"/>
      <c r="G55" s="297"/>
      <c r="H55" s="253"/>
      <c r="I55" s="324"/>
      <c r="J55" s="109"/>
      <c r="K55" s="35"/>
    </row>
    <row r="56" spans="1:11" s="33" customFormat="1" ht="12" customHeight="1" thickTop="1" x14ac:dyDescent="0.2">
      <c r="A56" s="280">
        <f>A51+1</f>
        <v>44935</v>
      </c>
      <c r="B56" s="364"/>
      <c r="C56" s="271"/>
      <c r="D56" s="233"/>
      <c r="E56" s="325"/>
      <c r="F56" s="326"/>
      <c r="G56" s="327"/>
      <c r="H56" s="234"/>
      <c r="I56" s="322">
        <f>IF(B56&lt;&gt;"",0,IF(SUM(H56:H60)&gt;0.416666666666666,0.416666666666666,SUM(H56:H60)))</f>
        <v>0</v>
      </c>
      <c r="J56" s="109"/>
      <c r="K56" s="35"/>
    </row>
    <row r="57" spans="1:11" s="33" customFormat="1" ht="12" customHeight="1" x14ac:dyDescent="0.2">
      <c r="A57" s="280"/>
      <c r="B57" s="364"/>
      <c r="C57" s="235"/>
      <c r="D57" s="233"/>
      <c r="E57" s="319"/>
      <c r="F57" s="320"/>
      <c r="G57" s="321"/>
      <c r="H57" s="234"/>
      <c r="I57" s="322"/>
      <c r="J57" s="109"/>
      <c r="K57" s="35"/>
    </row>
    <row r="58" spans="1:11" s="33" customFormat="1" ht="12" customHeight="1" x14ac:dyDescent="0.2">
      <c r="A58" s="280"/>
      <c r="B58" s="364"/>
      <c r="C58" s="236"/>
      <c r="D58" s="233"/>
      <c r="E58" s="319"/>
      <c r="F58" s="320"/>
      <c r="G58" s="321"/>
      <c r="H58" s="234"/>
      <c r="I58" s="322"/>
      <c r="J58" s="109"/>
      <c r="K58" s="35"/>
    </row>
    <row r="59" spans="1:11" s="33" customFormat="1" ht="12" customHeight="1" x14ac:dyDescent="0.2">
      <c r="A59" s="281"/>
      <c r="B59" s="364"/>
      <c r="C59" s="235"/>
      <c r="D59" s="237"/>
      <c r="E59" s="319"/>
      <c r="F59" s="320"/>
      <c r="G59" s="321"/>
      <c r="H59" s="234"/>
      <c r="I59" s="323"/>
      <c r="J59" s="109"/>
      <c r="K59" s="35"/>
    </row>
    <row r="60" spans="1:11" s="33" customFormat="1" ht="12" customHeight="1" thickBot="1" x14ac:dyDescent="0.25">
      <c r="A60" s="282"/>
      <c r="B60" s="365"/>
      <c r="C60" s="238"/>
      <c r="D60" s="239"/>
      <c r="E60" s="307"/>
      <c r="F60" s="308"/>
      <c r="G60" s="309"/>
      <c r="H60" s="240"/>
      <c r="I60" s="324"/>
      <c r="J60" s="109"/>
      <c r="K60" s="35"/>
    </row>
    <row r="61" spans="1:11" s="33" customFormat="1" ht="12" customHeight="1" thickTop="1" x14ac:dyDescent="0.2">
      <c r="A61" s="280">
        <f>A56+1</f>
        <v>44936</v>
      </c>
      <c r="B61" s="364"/>
      <c r="C61" s="241"/>
      <c r="D61" s="233"/>
      <c r="E61" s="325"/>
      <c r="F61" s="326"/>
      <c r="G61" s="327"/>
      <c r="H61" s="234"/>
      <c r="I61" s="328">
        <f>IF(B61&lt;&gt;"",0,IF(SUM(H61:H65)&gt;0.416666666666666,0.416666666666666,SUM(H61:H65)))</f>
        <v>0</v>
      </c>
      <c r="J61" s="109"/>
      <c r="K61" s="35"/>
    </row>
    <row r="62" spans="1:11" s="33" customFormat="1" ht="12" customHeight="1" x14ac:dyDescent="0.2">
      <c r="A62" s="280"/>
      <c r="B62" s="364"/>
      <c r="C62" s="236"/>
      <c r="D62" s="233"/>
      <c r="E62" s="319"/>
      <c r="F62" s="320"/>
      <c r="G62" s="321"/>
      <c r="H62" s="234"/>
      <c r="I62" s="328"/>
      <c r="J62" s="109"/>
      <c r="K62" s="35"/>
    </row>
    <row r="63" spans="1:11" s="33" customFormat="1" ht="12" customHeight="1" x14ac:dyDescent="0.2">
      <c r="A63" s="280"/>
      <c r="B63" s="364"/>
      <c r="C63" s="235"/>
      <c r="D63" s="233"/>
      <c r="E63" s="319"/>
      <c r="F63" s="320"/>
      <c r="G63" s="321"/>
      <c r="H63" s="234"/>
      <c r="I63" s="328"/>
      <c r="J63" s="109"/>
      <c r="K63" s="35"/>
    </row>
    <row r="64" spans="1:11" s="33" customFormat="1" ht="12" customHeight="1" x14ac:dyDescent="0.2">
      <c r="A64" s="281"/>
      <c r="B64" s="364"/>
      <c r="C64" s="236"/>
      <c r="D64" s="237"/>
      <c r="E64" s="319"/>
      <c r="F64" s="320"/>
      <c r="G64" s="321"/>
      <c r="H64" s="234"/>
      <c r="I64" s="329"/>
      <c r="J64" s="109"/>
      <c r="K64" s="35"/>
    </row>
    <row r="65" spans="1:11" s="33" customFormat="1" ht="12" customHeight="1" thickBot="1" x14ac:dyDescent="0.25">
      <c r="A65" s="282"/>
      <c r="B65" s="365"/>
      <c r="C65" s="242"/>
      <c r="D65" s="239"/>
      <c r="E65" s="307"/>
      <c r="F65" s="308"/>
      <c r="G65" s="309"/>
      <c r="H65" s="240"/>
      <c r="I65" s="330"/>
      <c r="J65" s="109"/>
      <c r="K65" s="35"/>
    </row>
    <row r="66" spans="1:11" s="33" customFormat="1" ht="12" customHeight="1" thickTop="1" x14ac:dyDescent="0.2">
      <c r="A66" s="280">
        <f>A61+1</f>
        <v>44937</v>
      </c>
      <c r="B66" s="350"/>
      <c r="C66" s="24"/>
      <c r="D66" s="25"/>
      <c r="E66" s="337"/>
      <c r="F66" s="338"/>
      <c r="G66" s="339"/>
      <c r="H66" s="26"/>
      <c r="I66" s="322">
        <f>IF(B66&lt;&gt;"",0,IF(SUM(H66:H70)&gt;0.416666666666666,0.416666666666666,SUM(H66:H70)))</f>
        <v>0</v>
      </c>
      <c r="J66" s="109"/>
      <c r="K66" s="35"/>
    </row>
    <row r="67" spans="1:11" s="33" customFormat="1" ht="12" customHeight="1" x14ac:dyDescent="0.2">
      <c r="A67" s="280"/>
      <c r="B67" s="350"/>
      <c r="C67" s="147"/>
      <c r="D67" s="25"/>
      <c r="E67" s="356"/>
      <c r="F67" s="357"/>
      <c r="G67" s="358"/>
      <c r="H67" s="26"/>
      <c r="I67" s="322"/>
      <c r="J67" s="109"/>
      <c r="K67" s="35"/>
    </row>
    <row r="68" spans="1:11" s="33" customFormat="1" ht="12" customHeight="1" x14ac:dyDescent="0.2">
      <c r="A68" s="280"/>
      <c r="B68" s="350"/>
      <c r="C68" s="27"/>
      <c r="D68" s="25"/>
      <c r="E68" s="356"/>
      <c r="F68" s="357"/>
      <c r="G68" s="358"/>
      <c r="H68" s="26"/>
      <c r="I68" s="322"/>
      <c r="J68" s="109"/>
      <c r="K68" s="35"/>
    </row>
    <row r="69" spans="1:11" s="33" customFormat="1" ht="12" customHeight="1" x14ac:dyDescent="0.2">
      <c r="A69" s="281"/>
      <c r="B69" s="350"/>
      <c r="C69" s="147"/>
      <c r="D69" s="28"/>
      <c r="E69" s="356"/>
      <c r="F69" s="357"/>
      <c r="G69" s="358"/>
      <c r="H69" s="26"/>
      <c r="I69" s="323"/>
      <c r="J69" s="109"/>
      <c r="K69" s="35"/>
    </row>
    <row r="70" spans="1:11" s="33" customFormat="1" ht="12" customHeight="1" thickBot="1" x14ac:dyDescent="0.25">
      <c r="A70" s="282"/>
      <c r="B70" s="351"/>
      <c r="C70" s="29"/>
      <c r="D70" s="30"/>
      <c r="E70" s="334"/>
      <c r="F70" s="335"/>
      <c r="G70" s="336"/>
      <c r="H70" s="31"/>
      <c r="I70" s="324"/>
      <c r="J70" s="109"/>
      <c r="K70" s="35"/>
    </row>
    <row r="71" spans="1:11" s="33" customFormat="1" ht="12" customHeight="1" thickTop="1" x14ac:dyDescent="0.2">
      <c r="A71" s="310">
        <f>A66+1</f>
        <v>44938</v>
      </c>
      <c r="B71" s="316"/>
      <c r="C71" s="149"/>
      <c r="D71" s="178"/>
      <c r="E71" s="283"/>
      <c r="F71" s="284"/>
      <c r="G71" s="285"/>
      <c r="H71" s="179"/>
      <c r="I71" s="328">
        <f>IF(B71&lt;&gt;"",0,IF(SUM(H71:H75)&gt;0.416666666666666,0.416666666666666,SUM(H71:H75)))</f>
        <v>0</v>
      </c>
      <c r="J71" s="109"/>
      <c r="K71" s="35"/>
    </row>
    <row r="72" spans="1:11" s="33" customFormat="1" ht="12" customHeight="1" x14ac:dyDescent="0.2">
      <c r="A72" s="310"/>
      <c r="B72" s="316"/>
      <c r="C72" s="147"/>
      <c r="D72" s="178"/>
      <c r="E72" s="304"/>
      <c r="F72" s="305"/>
      <c r="G72" s="306"/>
      <c r="H72" s="179"/>
      <c r="I72" s="328"/>
      <c r="J72" s="109"/>
      <c r="K72" s="35"/>
    </row>
    <row r="73" spans="1:11" s="33" customFormat="1" ht="12" customHeight="1" x14ac:dyDescent="0.2">
      <c r="A73" s="310"/>
      <c r="B73" s="316"/>
      <c r="C73" s="147"/>
      <c r="D73" s="178"/>
      <c r="E73" s="304"/>
      <c r="F73" s="305"/>
      <c r="G73" s="306"/>
      <c r="H73" s="179"/>
      <c r="I73" s="328"/>
      <c r="J73" s="109"/>
      <c r="K73" s="35"/>
    </row>
    <row r="74" spans="1:11" s="33" customFormat="1" ht="12" customHeight="1" x14ac:dyDescent="0.2">
      <c r="A74" s="311"/>
      <c r="B74" s="316"/>
      <c r="C74" s="147"/>
      <c r="D74" s="180"/>
      <c r="E74" s="304"/>
      <c r="F74" s="305"/>
      <c r="G74" s="306"/>
      <c r="H74" s="179"/>
      <c r="I74" s="329"/>
      <c r="J74" s="109"/>
      <c r="K74" s="35"/>
    </row>
    <row r="75" spans="1:11" s="33" customFormat="1" ht="12" customHeight="1" thickBot="1" x14ac:dyDescent="0.25">
      <c r="A75" s="312"/>
      <c r="B75" s="317"/>
      <c r="C75" s="148"/>
      <c r="D75" s="181"/>
      <c r="E75" s="298"/>
      <c r="F75" s="299"/>
      <c r="G75" s="300"/>
      <c r="H75" s="182"/>
      <c r="I75" s="330"/>
      <c r="J75" s="109"/>
      <c r="K75" s="35"/>
    </row>
    <row r="76" spans="1:11" s="33" customFormat="1" ht="12" customHeight="1" thickTop="1" x14ac:dyDescent="0.2">
      <c r="A76" s="310">
        <f>A71+1</f>
        <v>44939</v>
      </c>
      <c r="B76" s="316"/>
      <c r="C76" s="149"/>
      <c r="D76" s="178"/>
      <c r="E76" s="286"/>
      <c r="F76" s="287"/>
      <c r="G76" s="288"/>
      <c r="H76" s="179"/>
      <c r="I76" s="322">
        <f>IF(B76&lt;&gt;"",0,IF(SUM(H76:H80)&gt;0.416666666666666,0.416666666666666,SUM(H76:H80)))</f>
        <v>0</v>
      </c>
      <c r="J76" s="109"/>
      <c r="K76" s="35"/>
    </row>
    <row r="77" spans="1:11" s="33" customFormat="1" ht="12" customHeight="1" x14ac:dyDescent="0.2">
      <c r="A77" s="310"/>
      <c r="B77" s="316"/>
      <c r="C77" s="147"/>
      <c r="D77" s="178"/>
      <c r="E77" s="304"/>
      <c r="F77" s="305"/>
      <c r="G77" s="306"/>
      <c r="H77" s="179"/>
      <c r="I77" s="322"/>
      <c r="J77" s="109"/>
      <c r="K77" s="35"/>
    </row>
    <row r="78" spans="1:11" s="33" customFormat="1" ht="12" customHeight="1" x14ac:dyDescent="0.2">
      <c r="A78" s="310"/>
      <c r="B78" s="316"/>
      <c r="C78" s="147"/>
      <c r="D78" s="178"/>
      <c r="E78" s="304"/>
      <c r="F78" s="305"/>
      <c r="G78" s="306"/>
      <c r="H78" s="179"/>
      <c r="I78" s="322"/>
      <c r="J78" s="109"/>
      <c r="K78" s="35"/>
    </row>
    <row r="79" spans="1:11" s="33" customFormat="1" ht="12" customHeight="1" x14ac:dyDescent="0.2">
      <c r="A79" s="311"/>
      <c r="B79" s="316"/>
      <c r="C79" s="147"/>
      <c r="D79" s="180"/>
      <c r="E79" s="304"/>
      <c r="F79" s="305"/>
      <c r="G79" s="306"/>
      <c r="H79" s="179"/>
      <c r="I79" s="323"/>
      <c r="J79" s="109"/>
      <c r="K79" s="35"/>
    </row>
    <row r="80" spans="1:11" s="33" customFormat="1" ht="12" customHeight="1" thickBot="1" x14ac:dyDescent="0.25">
      <c r="A80" s="312"/>
      <c r="B80" s="317"/>
      <c r="C80" s="148"/>
      <c r="D80" s="181"/>
      <c r="E80" s="298"/>
      <c r="F80" s="299"/>
      <c r="G80" s="300"/>
      <c r="H80" s="182"/>
      <c r="I80" s="324"/>
      <c r="J80" s="110"/>
      <c r="K80" s="35"/>
    </row>
    <row r="81" spans="1:11" s="33" customFormat="1" ht="12" customHeight="1" thickTop="1" x14ac:dyDescent="0.2">
      <c r="A81" s="277">
        <f>A76+1</f>
        <v>44940</v>
      </c>
      <c r="B81" s="352"/>
      <c r="C81" s="248"/>
      <c r="D81" s="249"/>
      <c r="E81" s="289"/>
      <c r="F81" s="290"/>
      <c r="G81" s="291"/>
      <c r="H81" s="193"/>
      <c r="I81" s="322">
        <f>IF(B81&lt;&gt;"",0,IF(SUM(H81:H85)&gt;0.416666666666666,0.416666666666666,SUM(H81:H85)))</f>
        <v>0</v>
      </c>
      <c r="J81" s="110"/>
      <c r="K81" s="35"/>
    </row>
    <row r="82" spans="1:11" s="33" customFormat="1" ht="12" customHeight="1" x14ac:dyDescent="0.2">
      <c r="A82" s="277"/>
      <c r="B82" s="352"/>
      <c r="C82" s="195"/>
      <c r="D82" s="249"/>
      <c r="E82" s="292"/>
      <c r="F82" s="293"/>
      <c r="G82" s="294"/>
      <c r="H82" s="193"/>
      <c r="I82" s="322"/>
      <c r="J82" s="110"/>
      <c r="K82" s="35"/>
    </row>
    <row r="83" spans="1:11" s="33" customFormat="1" ht="12" customHeight="1" x14ac:dyDescent="0.2">
      <c r="A83" s="277"/>
      <c r="B83" s="352"/>
      <c r="C83" s="250"/>
      <c r="D83" s="249"/>
      <c r="E83" s="313"/>
      <c r="F83" s="314"/>
      <c r="G83" s="315"/>
      <c r="H83" s="193"/>
      <c r="I83" s="322"/>
      <c r="J83" s="110"/>
      <c r="K83" s="35"/>
    </row>
    <row r="84" spans="1:11" s="33" customFormat="1" ht="12" customHeight="1" x14ac:dyDescent="0.2">
      <c r="A84" s="278"/>
      <c r="B84" s="352"/>
      <c r="C84" s="195"/>
      <c r="D84" s="194"/>
      <c r="E84" s="292"/>
      <c r="F84" s="293"/>
      <c r="G84" s="294"/>
      <c r="H84" s="193"/>
      <c r="I84" s="323"/>
      <c r="J84" s="110"/>
      <c r="K84" s="35"/>
    </row>
    <row r="85" spans="1:11" s="33" customFormat="1" ht="12" customHeight="1" thickBot="1" x14ac:dyDescent="0.25">
      <c r="A85" s="279"/>
      <c r="B85" s="353"/>
      <c r="C85" s="251"/>
      <c r="D85" s="252"/>
      <c r="E85" s="295"/>
      <c r="F85" s="296"/>
      <c r="G85" s="297"/>
      <c r="H85" s="253"/>
      <c r="I85" s="324"/>
      <c r="J85" s="110"/>
      <c r="K85" s="35"/>
    </row>
    <row r="86" spans="1:11" s="33" customFormat="1" ht="12" customHeight="1" thickTop="1" x14ac:dyDescent="0.2">
      <c r="A86" s="277">
        <f>A81+1</f>
        <v>44941</v>
      </c>
      <c r="B86" s="352"/>
      <c r="C86" s="254"/>
      <c r="D86" s="249"/>
      <c r="E86" s="313"/>
      <c r="F86" s="314"/>
      <c r="G86" s="315"/>
      <c r="H86" s="193"/>
      <c r="I86" s="322">
        <f>IF(B86&lt;&gt;"",0,IF(SUM(H86:H90)&gt;0.416666666666666,0.416666666666666,SUM(H86:H90)))</f>
        <v>0</v>
      </c>
      <c r="J86" s="110"/>
      <c r="K86" s="35"/>
    </row>
    <row r="87" spans="1:11" s="33" customFormat="1" ht="12" customHeight="1" x14ac:dyDescent="0.2">
      <c r="A87" s="277"/>
      <c r="B87" s="352"/>
      <c r="C87" s="250"/>
      <c r="D87" s="249"/>
      <c r="E87" s="292"/>
      <c r="F87" s="293"/>
      <c r="G87" s="294"/>
      <c r="H87" s="193"/>
      <c r="I87" s="322"/>
      <c r="J87" s="110"/>
      <c r="K87" s="35"/>
    </row>
    <row r="88" spans="1:11" s="33" customFormat="1" ht="12" customHeight="1" x14ac:dyDescent="0.2">
      <c r="A88" s="277"/>
      <c r="B88" s="352"/>
      <c r="C88" s="195"/>
      <c r="D88" s="249"/>
      <c r="E88" s="292"/>
      <c r="F88" s="293"/>
      <c r="G88" s="294"/>
      <c r="H88" s="193"/>
      <c r="I88" s="322"/>
      <c r="J88" s="110"/>
      <c r="K88" s="35"/>
    </row>
    <row r="89" spans="1:11" s="33" customFormat="1" ht="12" customHeight="1" x14ac:dyDescent="0.2">
      <c r="A89" s="278"/>
      <c r="B89" s="352"/>
      <c r="C89" s="250"/>
      <c r="D89" s="194"/>
      <c r="E89" s="292"/>
      <c r="F89" s="293"/>
      <c r="G89" s="294"/>
      <c r="H89" s="193"/>
      <c r="I89" s="323"/>
      <c r="J89" s="110"/>
      <c r="K89" s="35"/>
    </row>
    <row r="90" spans="1:11" s="33" customFormat="1" ht="12" customHeight="1" thickBot="1" x14ac:dyDescent="0.25">
      <c r="A90" s="279"/>
      <c r="B90" s="353"/>
      <c r="C90" s="255"/>
      <c r="D90" s="252"/>
      <c r="E90" s="295"/>
      <c r="F90" s="296"/>
      <c r="G90" s="297"/>
      <c r="H90" s="253"/>
      <c r="I90" s="324"/>
      <c r="J90" s="110"/>
      <c r="K90" s="35"/>
    </row>
    <row r="91" spans="1:11" s="33" customFormat="1" ht="12" customHeight="1" thickTop="1" x14ac:dyDescent="0.2">
      <c r="A91" s="280">
        <f>A86+1</f>
        <v>44942</v>
      </c>
      <c r="B91" s="364"/>
      <c r="C91" s="241"/>
      <c r="D91" s="233"/>
      <c r="E91" s="325"/>
      <c r="F91" s="326"/>
      <c r="G91" s="327"/>
      <c r="H91" s="234"/>
      <c r="I91" s="322">
        <f>IF(B91&lt;&gt;"",0,IF(SUM(H91:H95)&gt;0.416666666666666,0.416666666666666,SUM(H91:H95)))</f>
        <v>0</v>
      </c>
      <c r="J91" s="110"/>
      <c r="K91" s="35"/>
    </row>
    <row r="92" spans="1:11" s="33" customFormat="1" ht="12" customHeight="1" x14ac:dyDescent="0.2">
      <c r="A92" s="280"/>
      <c r="B92" s="364"/>
      <c r="C92" s="236"/>
      <c r="D92" s="233"/>
      <c r="E92" s="319"/>
      <c r="F92" s="320"/>
      <c r="G92" s="321"/>
      <c r="H92" s="234"/>
      <c r="I92" s="322"/>
      <c r="J92" s="110"/>
      <c r="K92" s="35"/>
    </row>
    <row r="93" spans="1:11" s="33" customFormat="1" ht="12" customHeight="1" x14ac:dyDescent="0.2">
      <c r="A93" s="280"/>
      <c r="B93" s="364"/>
      <c r="C93" s="235"/>
      <c r="D93" s="233"/>
      <c r="E93" s="319"/>
      <c r="F93" s="320"/>
      <c r="G93" s="321"/>
      <c r="H93" s="234"/>
      <c r="I93" s="322"/>
      <c r="J93" s="110"/>
      <c r="K93" s="35"/>
    </row>
    <row r="94" spans="1:11" s="33" customFormat="1" ht="12" customHeight="1" x14ac:dyDescent="0.2">
      <c r="A94" s="281"/>
      <c r="B94" s="364"/>
      <c r="C94" s="236"/>
      <c r="D94" s="237"/>
      <c r="E94" s="319"/>
      <c r="F94" s="320"/>
      <c r="G94" s="321"/>
      <c r="H94" s="234"/>
      <c r="I94" s="323"/>
      <c r="J94" s="110"/>
      <c r="K94" s="35"/>
    </row>
    <row r="95" spans="1:11" s="33" customFormat="1" ht="12" customHeight="1" thickBot="1" x14ac:dyDescent="0.25">
      <c r="A95" s="282"/>
      <c r="B95" s="365"/>
      <c r="C95" s="242"/>
      <c r="D95" s="239"/>
      <c r="E95" s="307"/>
      <c r="F95" s="308"/>
      <c r="G95" s="309"/>
      <c r="H95" s="240"/>
      <c r="I95" s="324"/>
      <c r="J95" s="110"/>
      <c r="K95" s="35"/>
    </row>
    <row r="96" spans="1:11" s="33" customFormat="1" ht="12" customHeight="1" thickTop="1" x14ac:dyDescent="0.2">
      <c r="A96" s="280">
        <f>A91+1</f>
        <v>44943</v>
      </c>
      <c r="B96" s="364"/>
      <c r="C96" s="220"/>
      <c r="D96" s="233"/>
      <c r="E96" s="325"/>
      <c r="F96" s="326"/>
      <c r="G96" s="327"/>
      <c r="H96" s="234"/>
      <c r="I96" s="328">
        <f>IF(B96&lt;&gt;"",0,IF(SUM(H96:H100)&gt;0.416666666666666,0.416666666666666,SUM(H96:H100)))</f>
        <v>0</v>
      </c>
      <c r="J96" s="110"/>
      <c r="K96" s="35"/>
    </row>
    <row r="97" spans="1:11" s="33" customFormat="1" ht="12" customHeight="1" x14ac:dyDescent="0.2">
      <c r="A97" s="280"/>
      <c r="B97" s="364"/>
      <c r="C97" s="235"/>
      <c r="D97" s="233"/>
      <c r="E97" s="319"/>
      <c r="F97" s="320"/>
      <c r="G97" s="321"/>
      <c r="H97" s="234"/>
      <c r="I97" s="328"/>
      <c r="J97" s="110"/>
      <c r="K97" s="35"/>
    </row>
    <row r="98" spans="1:11" s="33" customFormat="1" ht="12" customHeight="1" x14ac:dyDescent="0.2">
      <c r="A98" s="280"/>
      <c r="B98" s="364"/>
      <c r="C98" s="236"/>
      <c r="D98" s="233"/>
      <c r="E98" s="319"/>
      <c r="F98" s="320"/>
      <c r="G98" s="321"/>
      <c r="H98" s="234"/>
      <c r="I98" s="328"/>
      <c r="J98" s="110"/>
      <c r="K98" s="35"/>
    </row>
    <row r="99" spans="1:11" s="33" customFormat="1" ht="12" customHeight="1" x14ac:dyDescent="0.2">
      <c r="A99" s="281"/>
      <c r="B99" s="364"/>
      <c r="C99" s="235"/>
      <c r="D99" s="237"/>
      <c r="E99" s="319"/>
      <c r="F99" s="320"/>
      <c r="G99" s="321"/>
      <c r="H99" s="234"/>
      <c r="I99" s="329"/>
      <c r="J99" s="110"/>
      <c r="K99" s="35"/>
    </row>
    <row r="100" spans="1:11" s="33" customFormat="1" ht="12" customHeight="1" thickBot="1" x14ac:dyDescent="0.25">
      <c r="A100" s="282"/>
      <c r="B100" s="365"/>
      <c r="C100" s="238"/>
      <c r="D100" s="239"/>
      <c r="E100" s="307"/>
      <c r="F100" s="308"/>
      <c r="G100" s="309"/>
      <c r="H100" s="240"/>
      <c r="I100" s="330"/>
      <c r="J100" s="110"/>
      <c r="K100" s="35"/>
    </row>
    <row r="101" spans="1:11" s="33" customFormat="1" ht="12" customHeight="1" thickTop="1" x14ac:dyDescent="0.2">
      <c r="A101" s="280">
        <f>A96+1</f>
        <v>44944</v>
      </c>
      <c r="B101" s="350"/>
      <c r="C101" s="149"/>
      <c r="D101" s="25"/>
      <c r="E101" s="337"/>
      <c r="F101" s="338"/>
      <c r="G101" s="339"/>
      <c r="H101" s="26"/>
      <c r="I101" s="322">
        <f>IF(B101&lt;&gt;"",0,IF(SUM(H101:H105)&gt;0.416666666666666,0.416666666666666,SUM(H101:H105)))</f>
        <v>0</v>
      </c>
      <c r="J101" s="110"/>
      <c r="K101" s="35"/>
    </row>
    <row r="102" spans="1:11" s="33" customFormat="1" ht="12" customHeight="1" x14ac:dyDescent="0.2">
      <c r="A102" s="280"/>
      <c r="B102" s="350"/>
      <c r="C102" s="27"/>
      <c r="D102" s="25"/>
      <c r="E102" s="356"/>
      <c r="F102" s="357"/>
      <c r="G102" s="358"/>
      <c r="H102" s="26"/>
      <c r="I102" s="322"/>
      <c r="J102" s="110"/>
      <c r="K102" s="35"/>
    </row>
    <row r="103" spans="1:11" s="33" customFormat="1" ht="12" customHeight="1" x14ac:dyDescent="0.2">
      <c r="A103" s="280"/>
      <c r="B103" s="350"/>
      <c r="C103" s="147"/>
      <c r="D103" s="25"/>
      <c r="E103" s="356"/>
      <c r="F103" s="357"/>
      <c r="G103" s="358"/>
      <c r="H103" s="26"/>
      <c r="I103" s="322"/>
      <c r="J103" s="110"/>
      <c r="K103" s="35"/>
    </row>
    <row r="104" spans="1:11" s="33" customFormat="1" ht="12" customHeight="1" x14ac:dyDescent="0.2">
      <c r="A104" s="281"/>
      <c r="B104" s="350"/>
      <c r="C104" s="27"/>
      <c r="D104" s="28"/>
      <c r="E104" s="356"/>
      <c r="F104" s="357"/>
      <c r="G104" s="358"/>
      <c r="H104" s="26"/>
      <c r="I104" s="323"/>
      <c r="J104" s="110"/>
      <c r="K104" s="35"/>
    </row>
    <row r="105" spans="1:11" s="33" customFormat="1" ht="12" customHeight="1" thickBot="1" x14ac:dyDescent="0.25">
      <c r="A105" s="282"/>
      <c r="B105" s="351"/>
      <c r="C105" s="148"/>
      <c r="D105" s="30"/>
      <c r="E105" s="334"/>
      <c r="F105" s="335"/>
      <c r="G105" s="336"/>
      <c r="H105" s="31"/>
      <c r="I105" s="324"/>
      <c r="J105" s="110"/>
      <c r="K105" s="35"/>
    </row>
    <row r="106" spans="1:11" s="33" customFormat="1" ht="12" customHeight="1" thickTop="1" x14ac:dyDescent="0.2">
      <c r="A106" s="310">
        <f>A101+1</f>
        <v>44945</v>
      </c>
      <c r="B106" s="316"/>
      <c r="C106" s="149"/>
      <c r="D106" s="178"/>
      <c r="E106" s="283"/>
      <c r="F106" s="284"/>
      <c r="G106" s="285"/>
      <c r="H106" s="179"/>
      <c r="I106" s="322">
        <f>IF(B106&lt;&gt;"",0,IF(SUM(H106:H110)&gt;0.416666666666666,0.416666666666666,SUM(H106:H110)))</f>
        <v>0</v>
      </c>
      <c r="J106" s="110"/>
      <c r="K106" s="35"/>
    </row>
    <row r="107" spans="1:11" s="33" customFormat="1" ht="12" customHeight="1" x14ac:dyDescent="0.2">
      <c r="A107" s="310"/>
      <c r="B107" s="316"/>
      <c r="C107" s="147"/>
      <c r="D107" s="178"/>
      <c r="E107" s="304"/>
      <c r="F107" s="305"/>
      <c r="G107" s="306"/>
      <c r="H107" s="179"/>
      <c r="I107" s="322"/>
      <c r="J107" s="109"/>
      <c r="K107" s="35"/>
    </row>
    <row r="108" spans="1:11" s="33" customFormat="1" ht="12" customHeight="1" x14ac:dyDescent="0.2">
      <c r="A108" s="310"/>
      <c r="B108" s="316"/>
      <c r="C108" s="147"/>
      <c r="D108" s="178"/>
      <c r="E108" s="304"/>
      <c r="F108" s="305"/>
      <c r="G108" s="306"/>
      <c r="H108" s="179"/>
      <c r="I108" s="322"/>
      <c r="J108" s="109"/>
      <c r="K108" s="35"/>
    </row>
    <row r="109" spans="1:11" s="33" customFormat="1" ht="12" customHeight="1" x14ac:dyDescent="0.2">
      <c r="A109" s="311"/>
      <c r="B109" s="316"/>
      <c r="C109" s="147"/>
      <c r="D109" s="180"/>
      <c r="E109" s="304"/>
      <c r="F109" s="305"/>
      <c r="G109" s="306"/>
      <c r="H109" s="179"/>
      <c r="I109" s="323"/>
      <c r="J109" s="109"/>
      <c r="K109" s="35"/>
    </row>
    <row r="110" spans="1:11" s="33" customFormat="1" ht="12" customHeight="1" thickBot="1" x14ac:dyDescent="0.25">
      <c r="A110" s="312"/>
      <c r="B110" s="317"/>
      <c r="C110" s="148"/>
      <c r="D110" s="181"/>
      <c r="E110" s="298"/>
      <c r="F110" s="299"/>
      <c r="G110" s="300"/>
      <c r="H110" s="182"/>
      <c r="I110" s="324"/>
      <c r="J110" s="109"/>
      <c r="K110" s="35"/>
    </row>
    <row r="111" spans="1:11" s="33" customFormat="1" ht="12" customHeight="1" thickTop="1" x14ac:dyDescent="0.2">
      <c r="A111" s="310">
        <f>A106+1</f>
        <v>44946</v>
      </c>
      <c r="B111" s="316"/>
      <c r="C111" s="149"/>
      <c r="D111" s="178"/>
      <c r="E111" s="286"/>
      <c r="F111" s="287"/>
      <c r="G111" s="288"/>
      <c r="H111" s="179"/>
      <c r="I111" s="322">
        <f>IF(B111&lt;&gt;"",0,IF(SUM(H111:H115)&gt;0.416666666666666,0.416666666666666,SUM(H111:H115)))</f>
        <v>0</v>
      </c>
      <c r="J111" s="109"/>
      <c r="K111" s="35"/>
    </row>
    <row r="112" spans="1:11" s="33" customFormat="1" ht="12" customHeight="1" x14ac:dyDescent="0.2">
      <c r="A112" s="310"/>
      <c r="B112" s="316"/>
      <c r="C112" s="147"/>
      <c r="D112" s="178"/>
      <c r="E112" s="304"/>
      <c r="F112" s="305"/>
      <c r="G112" s="306"/>
      <c r="H112" s="179"/>
      <c r="I112" s="322"/>
      <c r="J112" s="109"/>
      <c r="K112" s="35"/>
    </row>
    <row r="113" spans="1:11" s="33" customFormat="1" ht="12" customHeight="1" x14ac:dyDescent="0.2">
      <c r="A113" s="310"/>
      <c r="B113" s="316"/>
      <c r="C113" s="147"/>
      <c r="D113" s="178"/>
      <c r="E113" s="304"/>
      <c r="F113" s="305"/>
      <c r="G113" s="306"/>
      <c r="H113" s="179"/>
      <c r="I113" s="322"/>
      <c r="J113" s="109"/>
      <c r="K113" s="35"/>
    </row>
    <row r="114" spans="1:11" s="33" customFormat="1" ht="12" customHeight="1" x14ac:dyDescent="0.2">
      <c r="A114" s="311"/>
      <c r="B114" s="316"/>
      <c r="C114" s="147"/>
      <c r="D114" s="180"/>
      <c r="E114" s="304"/>
      <c r="F114" s="305"/>
      <c r="G114" s="306"/>
      <c r="H114" s="179"/>
      <c r="I114" s="323"/>
      <c r="J114" s="109"/>
      <c r="K114" s="35"/>
    </row>
    <row r="115" spans="1:11" s="33" customFormat="1" ht="12" customHeight="1" thickBot="1" x14ac:dyDescent="0.25">
      <c r="A115" s="312"/>
      <c r="B115" s="317"/>
      <c r="C115" s="148"/>
      <c r="D115" s="181"/>
      <c r="E115" s="298"/>
      <c r="F115" s="299"/>
      <c r="G115" s="300"/>
      <c r="H115" s="182"/>
      <c r="I115" s="324"/>
      <c r="J115" s="109"/>
      <c r="K115" s="35"/>
    </row>
    <row r="116" spans="1:11" s="33" customFormat="1" ht="12" customHeight="1" thickTop="1" x14ac:dyDescent="0.2">
      <c r="A116" s="277">
        <f>A111+1</f>
        <v>44947</v>
      </c>
      <c r="B116" s="352"/>
      <c r="C116" s="254"/>
      <c r="D116" s="249"/>
      <c r="E116" s="301"/>
      <c r="F116" s="302"/>
      <c r="G116" s="303"/>
      <c r="H116" s="193"/>
      <c r="I116" s="322">
        <f>IF(B116&lt;&gt;"",0,IF(SUM(H116:H120)&gt;0.416666666666666,0.416666666666666,SUM(H116:H120)))</f>
        <v>0</v>
      </c>
      <c r="J116" s="109"/>
      <c r="K116" s="35"/>
    </row>
    <row r="117" spans="1:11" s="33" customFormat="1" ht="12" customHeight="1" x14ac:dyDescent="0.2">
      <c r="A117" s="277"/>
      <c r="B117" s="352"/>
      <c r="C117" s="250"/>
      <c r="D117" s="249"/>
      <c r="E117" s="292"/>
      <c r="F117" s="293"/>
      <c r="G117" s="294"/>
      <c r="H117" s="193"/>
      <c r="I117" s="322"/>
      <c r="J117" s="109"/>
      <c r="K117" s="35"/>
    </row>
    <row r="118" spans="1:11" s="33" customFormat="1" ht="12" customHeight="1" x14ac:dyDescent="0.2">
      <c r="A118" s="277"/>
      <c r="B118" s="352"/>
      <c r="C118" s="195"/>
      <c r="D118" s="249"/>
      <c r="E118" s="292"/>
      <c r="F118" s="293"/>
      <c r="G118" s="294"/>
      <c r="H118" s="193"/>
      <c r="I118" s="322"/>
      <c r="J118" s="109"/>
      <c r="K118" s="35"/>
    </row>
    <row r="119" spans="1:11" s="33" customFormat="1" ht="12" customHeight="1" x14ac:dyDescent="0.2">
      <c r="A119" s="278"/>
      <c r="B119" s="352"/>
      <c r="C119" s="250"/>
      <c r="D119" s="194"/>
      <c r="E119" s="292"/>
      <c r="F119" s="293"/>
      <c r="G119" s="294"/>
      <c r="H119" s="193"/>
      <c r="I119" s="323"/>
      <c r="J119" s="109"/>
      <c r="K119" s="35"/>
    </row>
    <row r="120" spans="1:11" s="33" customFormat="1" ht="12" customHeight="1" thickBot="1" x14ac:dyDescent="0.25">
      <c r="A120" s="279"/>
      <c r="B120" s="353"/>
      <c r="C120" s="255"/>
      <c r="D120" s="252"/>
      <c r="E120" s="295"/>
      <c r="F120" s="296"/>
      <c r="G120" s="297"/>
      <c r="H120" s="253"/>
      <c r="I120" s="324"/>
      <c r="J120" s="109"/>
      <c r="K120" s="35"/>
    </row>
    <row r="121" spans="1:11" s="33" customFormat="1" ht="12" customHeight="1" thickTop="1" x14ac:dyDescent="0.2">
      <c r="A121" s="277">
        <f>A116+1</f>
        <v>44948</v>
      </c>
      <c r="B121" s="352"/>
      <c r="C121" s="248"/>
      <c r="D121" s="249"/>
      <c r="E121" s="313"/>
      <c r="F121" s="314"/>
      <c r="G121" s="315"/>
      <c r="H121" s="193"/>
      <c r="I121" s="322">
        <f>IF(B121&lt;&gt;"",0,IF(SUM(H121:H125)&gt;0.416666666666666,0.416666666666666,SUM(H121:H125)))</f>
        <v>0</v>
      </c>
      <c r="J121" s="109"/>
      <c r="K121" s="35"/>
    </row>
    <row r="122" spans="1:11" s="33" customFormat="1" ht="12" customHeight="1" x14ac:dyDescent="0.2">
      <c r="A122" s="277"/>
      <c r="B122" s="352"/>
      <c r="C122" s="195"/>
      <c r="D122" s="249"/>
      <c r="E122" s="292"/>
      <c r="F122" s="293"/>
      <c r="G122" s="294"/>
      <c r="H122" s="193"/>
      <c r="I122" s="322"/>
      <c r="J122" s="109"/>
      <c r="K122" s="35"/>
    </row>
    <row r="123" spans="1:11" s="33" customFormat="1" ht="12" customHeight="1" x14ac:dyDescent="0.2">
      <c r="A123" s="277"/>
      <c r="B123" s="352"/>
      <c r="C123" s="250"/>
      <c r="D123" s="249"/>
      <c r="E123" s="292"/>
      <c r="F123" s="293"/>
      <c r="G123" s="294"/>
      <c r="H123" s="193"/>
      <c r="I123" s="322"/>
      <c r="J123" s="109"/>
      <c r="K123" s="35"/>
    </row>
    <row r="124" spans="1:11" s="33" customFormat="1" ht="12" customHeight="1" x14ac:dyDescent="0.2">
      <c r="A124" s="278"/>
      <c r="B124" s="352"/>
      <c r="C124" s="195"/>
      <c r="D124" s="194"/>
      <c r="E124" s="292"/>
      <c r="F124" s="293"/>
      <c r="G124" s="294"/>
      <c r="H124" s="193"/>
      <c r="I124" s="323"/>
      <c r="J124" s="109"/>
      <c r="K124" s="35"/>
    </row>
    <row r="125" spans="1:11" s="33" customFormat="1" ht="12" customHeight="1" thickBot="1" x14ac:dyDescent="0.25">
      <c r="A125" s="279"/>
      <c r="B125" s="353"/>
      <c r="C125" s="251"/>
      <c r="D125" s="252"/>
      <c r="E125" s="295"/>
      <c r="F125" s="296"/>
      <c r="G125" s="297"/>
      <c r="H125" s="253"/>
      <c r="I125" s="324"/>
      <c r="J125" s="109"/>
      <c r="K125" s="35"/>
    </row>
    <row r="126" spans="1:11" s="33" customFormat="1" ht="12" customHeight="1" thickTop="1" x14ac:dyDescent="0.2">
      <c r="A126" s="280">
        <f>A121+1</f>
        <v>44949</v>
      </c>
      <c r="B126" s="364"/>
      <c r="C126" s="271"/>
      <c r="D126" s="233"/>
      <c r="E126" s="325"/>
      <c r="F126" s="326"/>
      <c r="G126" s="327"/>
      <c r="H126" s="234"/>
      <c r="I126" s="322">
        <f>IF(B126&lt;&gt;"",0,IF(SUM(H126:H130)&gt;0.416666666666666,0.416666666666666,SUM(H126:H130)))</f>
        <v>0</v>
      </c>
      <c r="J126" s="109"/>
      <c r="K126" s="35"/>
    </row>
    <row r="127" spans="1:11" s="33" customFormat="1" ht="12" customHeight="1" x14ac:dyDescent="0.2">
      <c r="A127" s="280"/>
      <c r="B127" s="364"/>
      <c r="C127" s="235"/>
      <c r="D127" s="233"/>
      <c r="E127" s="331"/>
      <c r="F127" s="332"/>
      <c r="G127" s="333"/>
      <c r="H127" s="234"/>
      <c r="I127" s="322"/>
      <c r="J127" s="109"/>
      <c r="K127" s="35"/>
    </row>
    <row r="128" spans="1:11" s="33" customFormat="1" ht="12" customHeight="1" x14ac:dyDescent="0.2">
      <c r="A128" s="280"/>
      <c r="B128" s="364"/>
      <c r="C128" s="236"/>
      <c r="D128" s="233"/>
      <c r="E128" s="319"/>
      <c r="F128" s="320"/>
      <c r="G128" s="321"/>
      <c r="H128" s="234"/>
      <c r="I128" s="322"/>
      <c r="J128" s="109"/>
      <c r="K128" s="35"/>
    </row>
    <row r="129" spans="1:11" s="33" customFormat="1" ht="12" customHeight="1" x14ac:dyDescent="0.2">
      <c r="A129" s="281"/>
      <c r="B129" s="364"/>
      <c r="C129" s="235"/>
      <c r="D129" s="237"/>
      <c r="E129" s="319"/>
      <c r="F129" s="320"/>
      <c r="G129" s="321"/>
      <c r="H129" s="234"/>
      <c r="I129" s="323"/>
      <c r="J129" s="109"/>
      <c r="K129" s="35"/>
    </row>
    <row r="130" spans="1:11" s="33" customFormat="1" ht="12" customHeight="1" thickBot="1" x14ac:dyDescent="0.25">
      <c r="A130" s="282"/>
      <c r="B130" s="365"/>
      <c r="C130" s="238"/>
      <c r="D130" s="239"/>
      <c r="E130" s="307"/>
      <c r="F130" s="308"/>
      <c r="G130" s="309"/>
      <c r="H130" s="240"/>
      <c r="I130" s="324"/>
      <c r="J130" s="109"/>
      <c r="K130" s="35"/>
    </row>
    <row r="131" spans="1:11" s="33" customFormat="1" ht="12" customHeight="1" thickTop="1" x14ac:dyDescent="0.2">
      <c r="A131" s="280">
        <f>A126+1</f>
        <v>44950</v>
      </c>
      <c r="B131" s="364"/>
      <c r="C131" s="241"/>
      <c r="D131" s="233"/>
      <c r="E131" s="325"/>
      <c r="F131" s="326"/>
      <c r="G131" s="327"/>
      <c r="H131" s="234"/>
      <c r="I131" s="328">
        <f>IF(B131&lt;&gt;"",0,IF(SUM(H131:H135)&gt;0.416666666666666,0.416666666666666,SUM(H131:H135)))</f>
        <v>0</v>
      </c>
      <c r="J131" s="109"/>
      <c r="K131" s="35"/>
    </row>
    <row r="132" spans="1:11" s="33" customFormat="1" ht="12" customHeight="1" x14ac:dyDescent="0.2">
      <c r="A132" s="280"/>
      <c r="B132" s="364"/>
      <c r="C132" s="236"/>
      <c r="D132" s="233"/>
      <c r="E132" s="319"/>
      <c r="F132" s="320"/>
      <c r="G132" s="321"/>
      <c r="H132" s="234"/>
      <c r="I132" s="328"/>
      <c r="J132" s="109"/>
      <c r="K132" s="35"/>
    </row>
    <row r="133" spans="1:11" s="33" customFormat="1" ht="12" customHeight="1" x14ac:dyDescent="0.2">
      <c r="A133" s="280"/>
      <c r="B133" s="364"/>
      <c r="C133" s="235"/>
      <c r="D133" s="233"/>
      <c r="E133" s="319"/>
      <c r="F133" s="320"/>
      <c r="G133" s="321"/>
      <c r="H133" s="234"/>
      <c r="I133" s="328"/>
      <c r="J133" s="109"/>
      <c r="K133" s="35"/>
    </row>
    <row r="134" spans="1:11" s="33" customFormat="1" ht="12" customHeight="1" x14ac:dyDescent="0.2">
      <c r="A134" s="281"/>
      <c r="B134" s="364"/>
      <c r="C134" s="236"/>
      <c r="D134" s="237"/>
      <c r="E134" s="319"/>
      <c r="F134" s="320"/>
      <c r="G134" s="321"/>
      <c r="H134" s="234"/>
      <c r="I134" s="329"/>
      <c r="J134" s="109"/>
      <c r="K134" s="35"/>
    </row>
    <row r="135" spans="1:11" s="33" customFormat="1" ht="12" customHeight="1" thickBot="1" x14ac:dyDescent="0.25">
      <c r="A135" s="282"/>
      <c r="B135" s="365"/>
      <c r="C135" s="242"/>
      <c r="D135" s="239"/>
      <c r="E135" s="307"/>
      <c r="F135" s="308"/>
      <c r="G135" s="309"/>
      <c r="H135" s="240"/>
      <c r="I135" s="330"/>
      <c r="J135" s="109"/>
      <c r="K135" s="35"/>
    </row>
    <row r="136" spans="1:11" s="33" customFormat="1" ht="12" customHeight="1" thickTop="1" x14ac:dyDescent="0.2">
      <c r="A136" s="280">
        <f>A131+1</f>
        <v>44951</v>
      </c>
      <c r="B136" s="350"/>
      <c r="C136" s="24"/>
      <c r="D136" s="25"/>
      <c r="E136" s="337"/>
      <c r="F136" s="338"/>
      <c r="G136" s="339"/>
      <c r="H136" s="26"/>
      <c r="I136" s="322">
        <f>IF(B136&lt;&gt;"",0,IF(SUM(H136:H140)&gt;0.416666666666666,0.416666666666666,SUM(H136:H140)))</f>
        <v>0</v>
      </c>
      <c r="J136" s="109"/>
      <c r="K136" s="35"/>
    </row>
    <row r="137" spans="1:11" s="33" customFormat="1" ht="12" customHeight="1" x14ac:dyDescent="0.2">
      <c r="A137" s="280"/>
      <c r="B137" s="350"/>
      <c r="C137" s="147"/>
      <c r="D137" s="25"/>
      <c r="E137" s="356"/>
      <c r="F137" s="357"/>
      <c r="G137" s="358"/>
      <c r="H137" s="26"/>
      <c r="I137" s="322"/>
      <c r="J137" s="109"/>
      <c r="K137" s="35"/>
    </row>
    <row r="138" spans="1:11" s="33" customFormat="1" ht="12" customHeight="1" x14ac:dyDescent="0.2">
      <c r="A138" s="280"/>
      <c r="B138" s="350"/>
      <c r="C138" s="27"/>
      <c r="D138" s="25"/>
      <c r="E138" s="356"/>
      <c r="F138" s="357"/>
      <c r="G138" s="358"/>
      <c r="H138" s="26"/>
      <c r="I138" s="322"/>
      <c r="J138" s="109"/>
      <c r="K138" s="35"/>
    </row>
    <row r="139" spans="1:11" s="33" customFormat="1" ht="12" customHeight="1" x14ac:dyDescent="0.2">
      <c r="A139" s="281"/>
      <c r="B139" s="350"/>
      <c r="C139" s="147"/>
      <c r="D139" s="28"/>
      <c r="E139" s="356"/>
      <c r="F139" s="357"/>
      <c r="G139" s="358"/>
      <c r="H139" s="26"/>
      <c r="I139" s="323"/>
      <c r="J139" s="109"/>
      <c r="K139" s="35"/>
    </row>
    <row r="140" spans="1:11" s="33" customFormat="1" ht="12" customHeight="1" thickBot="1" x14ac:dyDescent="0.25">
      <c r="A140" s="282"/>
      <c r="B140" s="351"/>
      <c r="C140" s="29"/>
      <c r="D140" s="30"/>
      <c r="E140" s="334"/>
      <c r="F140" s="335"/>
      <c r="G140" s="336"/>
      <c r="H140" s="31"/>
      <c r="I140" s="324"/>
      <c r="J140" s="109"/>
      <c r="K140" s="35"/>
    </row>
    <row r="141" spans="1:11" s="33" customFormat="1" ht="12" customHeight="1" thickTop="1" x14ac:dyDescent="0.2">
      <c r="A141" s="310">
        <f>A136+1</f>
        <v>44952</v>
      </c>
      <c r="B141" s="316"/>
      <c r="C141" s="149"/>
      <c r="D141" s="178"/>
      <c r="E141" s="283"/>
      <c r="F141" s="284"/>
      <c r="G141" s="285"/>
      <c r="H141" s="179"/>
      <c r="I141" s="322">
        <f>IF(B141&lt;&gt;"",0,IF(SUM(H141:H145)&gt;0.416666666666666,0.416666666666666,SUM(H141:H145)))</f>
        <v>0</v>
      </c>
      <c r="J141" s="109"/>
      <c r="K141" s="35"/>
    </row>
    <row r="142" spans="1:11" s="33" customFormat="1" ht="12" customHeight="1" x14ac:dyDescent="0.2">
      <c r="A142" s="310"/>
      <c r="B142" s="316"/>
      <c r="C142" s="147"/>
      <c r="D142" s="178"/>
      <c r="E142" s="304"/>
      <c r="F142" s="305"/>
      <c r="G142" s="306"/>
      <c r="H142" s="179"/>
      <c r="I142" s="322"/>
      <c r="J142" s="109"/>
      <c r="K142" s="35"/>
    </row>
    <row r="143" spans="1:11" s="33" customFormat="1" ht="12" customHeight="1" x14ac:dyDescent="0.2">
      <c r="A143" s="310"/>
      <c r="B143" s="316"/>
      <c r="C143" s="147"/>
      <c r="D143" s="178"/>
      <c r="E143" s="304"/>
      <c r="F143" s="305"/>
      <c r="G143" s="306"/>
      <c r="H143" s="179"/>
      <c r="I143" s="322"/>
      <c r="J143" s="109"/>
      <c r="K143" s="35"/>
    </row>
    <row r="144" spans="1:11" s="33" customFormat="1" ht="12" customHeight="1" x14ac:dyDescent="0.2">
      <c r="A144" s="311"/>
      <c r="B144" s="316"/>
      <c r="C144" s="147"/>
      <c r="D144" s="180"/>
      <c r="E144" s="304"/>
      <c r="F144" s="305"/>
      <c r="G144" s="306"/>
      <c r="H144" s="179"/>
      <c r="I144" s="323"/>
      <c r="J144" s="109"/>
      <c r="K144" s="35"/>
    </row>
    <row r="145" spans="1:11" s="33" customFormat="1" ht="12" customHeight="1" thickBot="1" x14ac:dyDescent="0.25">
      <c r="A145" s="312"/>
      <c r="B145" s="317"/>
      <c r="C145" s="148"/>
      <c r="D145" s="181"/>
      <c r="E145" s="298"/>
      <c r="F145" s="299"/>
      <c r="G145" s="300"/>
      <c r="H145" s="182"/>
      <c r="I145" s="324"/>
      <c r="J145" s="109"/>
      <c r="K145" s="35"/>
    </row>
    <row r="146" spans="1:11" s="33" customFormat="1" ht="12" customHeight="1" thickTop="1" x14ac:dyDescent="0.2">
      <c r="A146" s="310">
        <f>A141+1</f>
        <v>44953</v>
      </c>
      <c r="B146" s="316"/>
      <c r="C146" s="149"/>
      <c r="D146" s="178"/>
      <c r="E146" s="286"/>
      <c r="F146" s="287"/>
      <c r="G146" s="288"/>
      <c r="H146" s="179"/>
      <c r="I146" s="322">
        <f>IF(B146&lt;&gt;"",0,IF(SUM(H146:H150)&gt;0.416666666666666,0.416666666666666,SUM(H146:H150)))</f>
        <v>0</v>
      </c>
      <c r="J146" s="109"/>
      <c r="K146" s="35"/>
    </row>
    <row r="147" spans="1:11" s="33" customFormat="1" ht="12" customHeight="1" x14ac:dyDescent="0.2">
      <c r="A147" s="310"/>
      <c r="B147" s="316"/>
      <c r="C147" s="147"/>
      <c r="D147" s="178"/>
      <c r="E147" s="304"/>
      <c r="F147" s="305"/>
      <c r="G147" s="306"/>
      <c r="H147" s="179"/>
      <c r="I147" s="322"/>
      <c r="J147" s="109"/>
      <c r="K147" s="35"/>
    </row>
    <row r="148" spans="1:11" s="33" customFormat="1" ht="12" customHeight="1" x14ac:dyDescent="0.2">
      <c r="A148" s="310"/>
      <c r="B148" s="316"/>
      <c r="C148" s="147"/>
      <c r="D148" s="178"/>
      <c r="E148" s="304"/>
      <c r="F148" s="305"/>
      <c r="G148" s="306"/>
      <c r="H148" s="179"/>
      <c r="I148" s="322"/>
      <c r="J148" s="109"/>
      <c r="K148" s="35"/>
    </row>
    <row r="149" spans="1:11" s="33" customFormat="1" ht="12" customHeight="1" x14ac:dyDescent="0.2">
      <c r="A149" s="311"/>
      <c r="B149" s="316"/>
      <c r="C149" s="147"/>
      <c r="D149" s="180"/>
      <c r="E149" s="304"/>
      <c r="F149" s="305"/>
      <c r="G149" s="306"/>
      <c r="H149" s="179"/>
      <c r="I149" s="323"/>
      <c r="J149" s="109"/>
      <c r="K149" s="35"/>
    </row>
    <row r="150" spans="1:11" s="33" customFormat="1" ht="12" customHeight="1" thickBot="1" x14ac:dyDescent="0.25">
      <c r="A150" s="312"/>
      <c r="B150" s="317"/>
      <c r="C150" s="148"/>
      <c r="D150" s="181"/>
      <c r="E150" s="298"/>
      <c r="F150" s="299"/>
      <c r="G150" s="300"/>
      <c r="H150" s="182"/>
      <c r="I150" s="324"/>
      <c r="J150" s="109"/>
      <c r="K150" s="35"/>
    </row>
    <row r="151" spans="1:11" s="33" customFormat="1" ht="12" customHeight="1" thickTop="1" x14ac:dyDescent="0.2">
      <c r="A151" s="277">
        <f>A146+1</f>
        <v>44954</v>
      </c>
      <c r="B151" s="352"/>
      <c r="C151" s="248"/>
      <c r="D151" s="249"/>
      <c r="E151" s="289"/>
      <c r="F151" s="290"/>
      <c r="G151" s="291"/>
      <c r="H151" s="193"/>
      <c r="I151" s="322">
        <f>IF(B151&lt;&gt;"",0,IF(SUM(H151:H155)&gt;0.416666666666666,0.416666666666666,SUM(H151:H155)))</f>
        <v>0</v>
      </c>
      <c r="J151" s="109"/>
      <c r="K151" s="35"/>
    </row>
    <row r="152" spans="1:11" s="33" customFormat="1" ht="12" customHeight="1" x14ac:dyDescent="0.2">
      <c r="A152" s="277"/>
      <c r="B152" s="352"/>
      <c r="C152" s="195"/>
      <c r="D152" s="249"/>
      <c r="E152" s="410"/>
      <c r="F152" s="410"/>
      <c r="G152" s="410"/>
      <c r="H152" s="193"/>
      <c r="I152" s="322"/>
      <c r="J152" s="109"/>
      <c r="K152" s="35"/>
    </row>
    <row r="153" spans="1:11" s="33" customFormat="1" ht="12" customHeight="1" x14ac:dyDescent="0.2">
      <c r="A153" s="277"/>
      <c r="B153" s="352"/>
      <c r="C153" s="250"/>
      <c r="D153" s="249"/>
      <c r="E153" s="313"/>
      <c r="F153" s="314"/>
      <c r="G153" s="315"/>
      <c r="H153" s="193"/>
      <c r="I153" s="322"/>
      <c r="J153" s="109"/>
      <c r="K153" s="35"/>
    </row>
    <row r="154" spans="1:11" s="33" customFormat="1" ht="12" customHeight="1" x14ac:dyDescent="0.2">
      <c r="A154" s="278"/>
      <c r="B154" s="352"/>
      <c r="C154" s="195"/>
      <c r="D154" s="194"/>
      <c r="E154" s="292"/>
      <c r="F154" s="293"/>
      <c r="G154" s="294"/>
      <c r="H154" s="193"/>
      <c r="I154" s="323"/>
      <c r="J154" s="109"/>
      <c r="K154" s="35"/>
    </row>
    <row r="155" spans="1:11" s="33" customFormat="1" ht="12" customHeight="1" thickBot="1" x14ac:dyDescent="0.25">
      <c r="A155" s="279"/>
      <c r="B155" s="353"/>
      <c r="C155" s="251"/>
      <c r="D155" s="252"/>
      <c r="E155" s="295"/>
      <c r="F155" s="296"/>
      <c r="G155" s="297"/>
      <c r="H155" s="253"/>
      <c r="I155" s="324"/>
      <c r="J155" s="109"/>
      <c r="K155" s="35"/>
    </row>
    <row r="156" spans="1:11" s="33" customFormat="1" ht="12" customHeight="1" thickTop="1" x14ac:dyDescent="0.2">
      <c r="A156" s="277">
        <f>A151+1</f>
        <v>44955</v>
      </c>
      <c r="B156" s="352"/>
      <c r="C156" s="254"/>
      <c r="D156" s="249"/>
      <c r="E156" s="313"/>
      <c r="F156" s="314"/>
      <c r="G156" s="315"/>
      <c r="H156" s="193"/>
      <c r="I156" s="322">
        <f>IF(B156&lt;&gt;"",0,IF(SUM(H156:H160)&gt;0.416666666666666,0.416666666666666,SUM(H156:H160)))</f>
        <v>0</v>
      </c>
      <c r="J156" s="109"/>
      <c r="K156" s="35"/>
    </row>
    <row r="157" spans="1:11" s="33" customFormat="1" ht="12" customHeight="1" x14ac:dyDescent="0.2">
      <c r="A157" s="277"/>
      <c r="B157" s="352"/>
      <c r="C157" s="250"/>
      <c r="D157" s="249"/>
      <c r="E157" s="292"/>
      <c r="F157" s="293"/>
      <c r="G157" s="294"/>
      <c r="H157" s="193"/>
      <c r="I157" s="322"/>
      <c r="J157" s="109"/>
      <c r="K157" s="35"/>
    </row>
    <row r="158" spans="1:11" s="33" customFormat="1" ht="12" customHeight="1" x14ac:dyDescent="0.2">
      <c r="A158" s="277"/>
      <c r="B158" s="352"/>
      <c r="C158" s="195"/>
      <c r="D158" s="249"/>
      <c r="E158" s="292"/>
      <c r="F158" s="293"/>
      <c r="G158" s="294"/>
      <c r="H158" s="193"/>
      <c r="I158" s="322"/>
      <c r="J158" s="109"/>
      <c r="K158" s="35"/>
    </row>
    <row r="159" spans="1:11" s="33" customFormat="1" ht="12" customHeight="1" x14ac:dyDescent="0.2">
      <c r="A159" s="278"/>
      <c r="B159" s="352"/>
      <c r="C159" s="250"/>
      <c r="D159" s="194"/>
      <c r="E159" s="292"/>
      <c r="F159" s="293"/>
      <c r="G159" s="294"/>
      <c r="H159" s="193"/>
      <c r="I159" s="323"/>
      <c r="J159" s="109"/>
      <c r="K159" s="35"/>
    </row>
    <row r="160" spans="1:11" s="33" customFormat="1" ht="12" customHeight="1" thickBot="1" x14ac:dyDescent="0.25">
      <c r="A160" s="279"/>
      <c r="B160" s="353"/>
      <c r="C160" s="255"/>
      <c r="D160" s="252"/>
      <c r="E160" s="295"/>
      <c r="F160" s="296"/>
      <c r="G160" s="297"/>
      <c r="H160" s="253"/>
      <c r="I160" s="324"/>
      <c r="J160" s="109"/>
      <c r="K160" s="35"/>
    </row>
    <row r="161" spans="1:11" s="33" customFormat="1" ht="12" customHeight="1" thickTop="1" x14ac:dyDescent="0.2">
      <c r="A161" s="280">
        <f>A156+1</f>
        <v>44956</v>
      </c>
      <c r="B161" s="364"/>
      <c r="C161" s="241"/>
      <c r="D161" s="233"/>
      <c r="E161" s="325"/>
      <c r="F161" s="326"/>
      <c r="G161" s="327"/>
      <c r="H161" s="234"/>
      <c r="I161" s="322">
        <f>IF(B161&lt;&gt;"",0,IF(SUM(H161:H165)&gt;0.416666666666666,0.416666666666666,SUM(H161:H165)))</f>
        <v>0</v>
      </c>
      <c r="J161" s="109"/>
      <c r="K161" s="35"/>
    </row>
    <row r="162" spans="1:11" s="33" customFormat="1" ht="12" customHeight="1" x14ac:dyDescent="0.2">
      <c r="A162" s="280"/>
      <c r="B162" s="364"/>
      <c r="C162" s="236"/>
      <c r="D162" s="233"/>
      <c r="E162" s="319"/>
      <c r="F162" s="320"/>
      <c r="G162" s="321"/>
      <c r="H162" s="234"/>
      <c r="I162" s="322"/>
      <c r="J162" s="109"/>
      <c r="K162" s="35"/>
    </row>
    <row r="163" spans="1:11" s="33" customFormat="1" ht="12" customHeight="1" x14ac:dyDescent="0.2">
      <c r="A163" s="280"/>
      <c r="B163" s="364"/>
      <c r="C163" s="235"/>
      <c r="D163" s="233"/>
      <c r="E163" s="319"/>
      <c r="F163" s="320"/>
      <c r="G163" s="321"/>
      <c r="H163" s="234"/>
      <c r="I163" s="322"/>
      <c r="J163" s="109"/>
      <c r="K163" s="35"/>
    </row>
    <row r="164" spans="1:11" s="33" customFormat="1" ht="12" customHeight="1" x14ac:dyDescent="0.2">
      <c r="A164" s="281"/>
      <c r="B164" s="364"/>
      <c r="C164" s="236"/>
      <c r="D164" s="237"/>
      <c r="E164" s="319"/>
      <c r="F164" s="320"/>
      <c r="G164" s="321"/>
      <c r="H164" s="234"/>
      <c r="I164" s="323"/>
      <c r="J164" s="109"/>
      <c r="K164" s="35"/>
    </row>
    <row r="165" spans="1:11" s="33" customFormat="1" ht="12" customHeight="1" thickBot="1" x14ac:dyDescent="0.25">
      <c r="A165" s="282"/>
      <c r="B165" s="365"/>
      <c r="C165" s="242"/>
      <c r="D165" s="239"/>
      <c r="E165" s="307"/>
      <c r="F165" s="308"/>
      <c r="G165" s="309"/>
      <c r="H165" s="240"/>
      <c r="I165" s="324"/>
      <c r="J165" s="109"/>
      <c r="K165" s="35"/>
    </row>
    <row r="166" spans="1:11" s="33" customFormat="1" ht="12" customHeight="1" thickTop="1" x14ac:dyDescent="0.2">
      <c r="A166" s="403">
        <f>A161+1</f>
        <v>44957</v>
      </c>
      <c r="B166" s="401"/>
      <c r="C166" s="220"/>
      <c r="D166" s="243"/>
      <c r="E166" s="418"/>
      <c r="F166" s="419"/>
      <c r="G166" s="420"/>
      <c r="H166" s="244"/>
      <c r="I166" s="416">
        <f>IF(B166&lt;&gt;"",0,IF(SUM(H166:H170)&gt;0.416666666666666,0.416666666666666,SUM(H166:H170)))</f>
        <v>0</v>
      </c>
      <c r="J166" s="109"/>
      <c r="K166" s="35"/>
    </row>
    <row r="167" spans="1:11" s="33" customFormat="1" ht="12" customHeight="1" x14ac:dyDescent="0.2">
      <c r="A167" s="280"/>
      <c r="B167" s="364"/>
      <c r="C167" s="235"/>
      <c r="D167" s="233"/>
      <c r="E167" s="319"/>
      <c r="F167" s="320"/>
      <c r="G167" s="321"/>
      <c r="H167" s="234"/>
      <c r="I167" s="322"/>
      <c r="J167" s="109"/>
      <c r="K167" s="35"/>
    </row>
    <row r="168" spans="1:11" s="33" customFormat="1" ht="12" customHeight="1" x14ac:dyDescent="0.2">
      <c r="A168" s="280"/>
      <c r="B168" s="364"/>
      <c r="C168" s="236"/>
      <c r="D168" s="233"/>
      <c r="E168" s="319"/>
      <c r="F168" s="320"/>
      <c r="G168" s="321"/>
      <c r="H168" s="234"/>
      <c r="I168" s="322"/>
      <c r="J168" s="109"/>
      <c r="K168" s="35"/>
    </row>
    <row r="169" spans="1:11" s="33" customFormat="1" ht="12" customHeight="1" x14ac:dyDescent="0.2">
      <c r="A169" s="281"/>
      <c r="B169" s="364"/>
      <c r="C169" s="235"/>
      <c r="D169" s="237"/>
      <c r="E169" s="319"/>
      <c r="F169" s="320"/>
      <c r="G169" s="321"/>
      <c r="H169" s="234"/>
      <c r="I169" s="323"/>
      <c r="J169" s="109"/>
      <c r="K169" s="35"/>
    </row>
    <row r="170" spans="1:11" s="33" customFormat="1" ht="12" customHeight="1" thickBot="1" x14ac:dyDescent="0.25">
      <c r="A170" s="404"/>
      <c r="B170" s="402"/>
      <c r="C170" s="245"/>
      <c r="D170" s="246"/>
      <c r="E170" s="405"/>
      <c r="F170" s="406"/>
      <c r="G170" s="407"/>
      <c r="H170" s="247"/>
      <c r="I170" s="417"/>
      <c r="J170" s="109"/>
      <c r="K170" s="35"/>
    </row>
    <row r="171" spans="1:11" s="33" customFormat="1" ht="12.75" customHeight="1" thickBot="1" x14ac:dyDescent="0.25">
      <c r="A171" s="395" t="s">
        <v>37</v>
      </c>
      <c r="B171" s="396"/>
      <c r="C171" s="397"/>
      <c r="D171" s="38"/>
      <c r="E171" s="138">
        <f>K9*H8</f>
        <v>0</v>
      </c>
      <c r="F171" s="408" t="s">
        <v>38</v>
      </c>
      <c r="G171" s="409"/>
      <c r="H171" s="40">
        <f>SUM(H16:H170)</f>
        <v>0</v>
      </c>
      <c r="I171" s="41">
        <f>SUM(I16:I170)</f>
        <v>0</v>
      </c>
      <c r="J171" s="109"/>
      <c r="K171" s="35"/>
    </row>
    <row r="172" spans="1:11" s="33" customFormat="1" ht="12.75" customHeight="1" x14ac:dyDescent="0.2">
      <c r="A172" s="393" t="str">
        <f>"Project-related planned work time"&amp;$F$3</f>
        <v>Project-related planned work time</v>
      </c>
      <c r="B172" s="394"/>
      <c r="C172" s="394"/>
      <c r="D172" s="42"/>
      <c r="E172" s="139">
        <f>K9*H9</f>
        <v>0</v>
      </c>
      <c r="F172" s="391"/>
      <c r="G172" s="392"/>
      <c r="H172" s="392"/>
      <c r="I172" s="139"/>
      <c r="J172" s="109"/>
      <c r="K172" s="35"/>
    </row>
    <row r="173" spans="1:11" s="33" customFormat="1" ht="13.5" thickBot="1" x14ac:dyDescent="0.25">
      <c r="A173" s="399" t="str">
        <f>"Project-related hours"&amp;$F$3</f>
        <v>Project-related hours</v>
      </c>
      <c r="B173" s="400"/>
      <c r="C173" s="400"/>
      <c r="D173" s="44"/>
      <c r="E173" s="45">
        <f>SUMIF(C16:C170,E3,H16:H170)</f>
        <v>0</v>
      </c>
      <c r="F173" s="414"/>
      <c r="G173" s="415"/>
      <c r="H173" s="415"/>
      <c r="I173" s="140"/>
      <c r="J173" s="109"/>
      <c r="K173" s="35"/>
    </row>
    <row r="174" spans="1:11" s="33" customFormat="1" ht="13.5" thickBot="1" x14ac:dyDescent="0.25">
      <c r="A174" s="424" t="s">
        <v>39</v>
      </c>
      <c r="B174" s="409"/>
      <c r="C174" s="409"/>
      <c r="D174" s="46"/>
      <c r="E174" s="47" t="str">
        <f>IF(E173=0,"",ROUND(E173/E171,4))</f>
        <v/>
      </c>
      <c r="F174" s="422"/>
      <c r="G174" s="423"/>
      <c r="H174" s="423"/>
      <c r="I174" s="141"/>
      <c r="J174" s="111"/>
      <c r="K174" s="35"/>
    </row>
    <row r="175" spans="1:11" ht="11.25" customHeight="1" x14ac:dyDescent="0.2">
      <c r="A175" s="318" t="str">
        <f>IF(ROUND(H171,5)=ROUND(I171,5),"","Die erbrachte Arbeitszeit stimmt nicht mit der abrechenbaren Arbeitszeit überein")</f>
        <v/>
      </c>
      <c r="B175" s="318"/>
      <c r="C175" s="318"/>
      <c r="D175" s="318"/>
      <c r="E175" s="318"/>
      <c r="F175" s="318"/>
      <c r="G175" s="318"/>
      <c r="H175" s="318"/>
      <c r="I175" s="318"/>
      <c r="J175" s="112"/>
    </row>
    <row r="176" spans="1:11" ht="12.75" customHeight="1" x14ac:dyDescent="0.2">
      <c r="A176" s="421" t="s">
        <v>40</v>
      </c>
      <c r="B176" s="421"/>
      <c r="C176" s="421"/>
      <c r="D176" s="421"/>
      <c r="E176" s="421"/>
      <c r="F176" s="421"/>
      <c r="G176" s="421"/>
      <c r="H176" s="113"/>
      <c r="I176" s="113"/>
      <c r="J176" s="106"/>
    </row>
    <row r="177" spans="1:11" ht="45" customHeight="1" x14ac:dyDescent="0.2">
      <c r="A177" s="421" t="s">
        <v>41</v>
      </c>
      <c r="B177" s="421"/>
      <c r="C177" s="421"/>
      <c r="D177" s="421"/>
      <c r="E177" s="421"/>
      <c r="F177" s="421"/>
      <c r="G177" s="421"/>
      <c r="H177" s="421"/>
      <c r="I177" s="421"/>
      <c r="J177" s="106"/>
    </row>
    <row r="178" spans="1:11" ht="9.75" customHeight="1" x14ac:dyDescent="0.2">
      <c r="A178" s="425"/>
      <c r="B178" s="425"/>
      <c r="C178" s="425"/>
      <c r="D178" s="16"/>
      <c r="E178" s="425"/>
      <c r="F178" s="425"/>
      <c r="G178" s="425"/>
      <c r="H178" s="425"/>
      <c r="I178" s="425"/>
      <c r="J178" s="82"/>
    </row>
    <row r="179" spans="1:11" ht="42" customHeight="1" x14ac:dyDescent="0.2">
      <c r="A179" s="411" t="s">
        <v>42</v>
      </c>
      <c r="B179" s="412"/>
      <c r="C179" s="413"/>
      <c r="D179" s="69"/>
      <c r="E179" s="411" t="s">
        <v>43</v>
      </c>
      <c r="F179" s="413"/>
      <c r="G179" s="411"/>
      <c r="H179" s="412"/>
      <c r="I179" s="413"/>
      <c r="J179" s="5"/>
      <c r="K179" s="5"/>
    </row>
    <row r="181" spans="1:11" x14ac:dyDescent="0.2">
      <c r="J181" s="97"/>
    </row>
    <row r="182" spans="1:11" x14ac:dyDescent="0.2">
      <c r="J182" s="97"/>
    </row>
  </sheetData>
  <mergeCells count="278">
    <mergeCell ref="B12:I12"/>
    <mergeCell ref="B16:B20"/>
    <mergeCell ref="B86:B90"/>
    <mergeCell ref="E106:G106"/>
    <mergeCell ref="E69:G69"/>
    <mergeCell ref="E70:G70"/>
    <mergeCell ref="E58:G58"/>
    <mergeCell ref="E62:G62"/>
    <mergeCell ref="E63:G63"/>
    <mergeCell ref="E67:G67"/>
    <mergeCell ref="E68:G68"/>
    <mergeCell ref="E72:G72"/>
    <mergeCell ref="E73:G73"/>
    <mergeCell ref="E87:G87"/>
    <mergeCell ref="E88:G88"/>
    <mergeCell ref="E92:G92"/>
    <mergeCell ref="E93:G93"/>
    <mergeCell ref="E97:G97"/>
    <mergeCell ref="E98:G98"/>
    <mergeCell ref="E102:G102"/>
    <mergeCell ref="E103:G103"/>
    <mergeCell ref="B51:B55"/>
    <mergeCell ref="I21:I25"/>
    <mergeCell ref="I86:I90"/>
    <mergeCell ref="E3:F3"/>
    <mergeCell ref="E18:G18"/>
    <mergeCell ref="E19:G19"/>
    <mergeCell ref="E112:G112"/>
    <mergeCell ref="E113:G113"/>
    <mergeCell ref="E42:G42"/>
    <mergeCell ref="E43:G43"/>
    <mergeCell ref="E77:G77"/>
    <mergeCell ref="E78:G78"/>
    <mergeCell ref="F5:I5"/>
    <mergeCell ref="A5:E5"/>
    <mergeCell ref="E22:G22"/>
    <mergeCell ref="E23:G23"/>
    <mergeCell ref="E27:G27"/>
    <mergeCell ref="E28:G28"/>
    <mergeCell ref="E37:G37"/>
    <mergeCell ref="E38:G38"/>
    <mergeCell ref="E52:G52"/>
    <mergeCell ref="E53:G53"/>
    <mergeCell ref="E57:G57"/>
    <mergeCell ref="B81:B85"/>
    <mergeCell ref="E64:G64"/>
    <mergeCell ref="E44:G44"/>
    <mergeCell ref="B96:B100"/>
    <mergeCell ref="G179:I179"/>
    <mergeCell ref="F173:H173"/>
    <mergeCell ref="E71:G71"/>
    <mergeCell ref="E179:F179"/>
    <mergeCell ref="E75:G75"/>
    <mergeCell ref="E86:G86"/>
    <mergeCell ref="E91:G91"/>
    <mergeCell ref="E94:G94"/>
    <mergeCell ref="I166:I170"/>
    <mergeCell ref="E166:G166"/>
    <mergeCell ref="A177:I177"/>
    <mergeCell ref="A156:A160"/>
    <mergeCell ref="A161:A165"/>
    <mergeCell ref="A146:A150"/>
    <mergeCell ref="A179:C179"/>
    <mergeCell ref="F174:H174"/>
    <mergeCell ref="A174:C174"/>
    <mergeCell ref="A176:G176"/>
    <mergeCell ref="A178:C178"/>
    <mergeCell ref="E178:F178"/>
    <mergeCell ref="G178:I178"/>
    <mergeCell ref="B101:B105"/>
    <mergeCell ref="I106:I110"/>
    <mergeCell ref="I101:I105"/>
    <mergeCell ref="A173:C173"/>
    <mergeCell ref="B166:B170"/>
    <mergeCell ref="B151:B155"/>
    <mergeCell ref="B146:B150"/>
    <mergeCell ref="B141:B145"/>
    <mergeCell ref="B136:B140"/>
    <mergeCell ref="E135:G135"/>
    <mergeCell ref="E131:G131"/>
    <mergeCell ref="E129:G129"/>
    <mergeCell ref="E130:G130"/>
    <mergeCell ref="E134:G134"/>
    <mergeCell ref="E139:G139"/>
    <mergeCell ref="A166:A170"/>
    <mergeCell ref="E170:G170"/>
    <mergeCell ref="F171:G171"/>
    <mergeCell ref="E146:G146"/>
    <mergeCell ref="E163:G163"/>
    <mergeCell ref="E167:G167"/>
    <mergeCell ref="E168:G168"/>
    <mergeCell ref="E142:G142"/>
    <mergeCell ref="E143:G143"/>
    <mergeCell ref="E162:G162"/>
    <mergeCell ref="E152:G152"/>
    <mergeCell ref="E153:G153"/>
    <mergeCell ref="E157:G157"/>
    <mergeCell ref="E158:G158"/>
    <mergeCell ref="B71:B75"/>
    <mergeCell ref="B66:B70"/>
    <mergeCell ref="E56:G56"/>
    <mergeCell ref="E59:G59"/>
    <mergeCell ref="E60:G60"/>
    <mergeCell ref="B61:B65"/>
    <mergeCell ref="B56:B60"/>
    <mergeCell ref="B111:B115"/>
    <mergeCell ref="B106:B110"/>
    <mergeCell ref="E95:G95"/>
    <mergeCell ref="E96:G96"/>
    <mergeCell ref="E99:G99"/>
    <mergeCell ref="E100:G100"/>
    <mergeCell ref="E101:G101"/>
    <mergeCell ref="E104:G104"/>
    <mergeCell ref="E105:G105"/>
    <mergeCell ref="E115:G115"/>
    <mergeCell ref="E114:G114"/>
    <mergeCell ref="E107:G107"/>
    <mergeCell ref="E61:G61"/>
    <mergeCell ref="E108:G108"/>
    <mergeCell ref="B91:B95"/>
    <mergeCell ref="I81:I85"/>
    <mergeCell ref="I76:I80"/>
    <mergeCell ref="I71:I75"/>
    <mergeCell ref="I51:I55"/>
    <mergeCell ref="E31:G31"/>
    <mergeCell ref="E34:G34"/>
    <mergeCell ref="E25:G25"/>
    <mergeCell ref="E26:G26"/>
    <mergeCell ref="E29:G29"/>
    <mergeCell ref="I46:I50"/>
    <mergeCell ref="E47:G47"/>
    <mergeCell ref="E48:G48"/>
    <mergeCell ref="E82:G82"/>
    <mergeCell ref="E83:G83"/>
    <mergeCell ref="E109:G109"/>
    <mergeCell ref="E111:G111"/>
    <mergeCell ref="E35:G35"/>
    <mergeCell ref="B116:B120"/>
    <mergeCell ref="F172:H172"/>
    <mergeCell ref="B161:B165"/>
    <mergeCell ref="B156:B160"/>
    <mergeCell ref="A172:C172"/>
    <mergeCell ref="A171:C171"/>
    <mergeCell ref="E125:G125"/>
    <mergeCell ref="A121:A125"/>
    <mergeCell ref="E116:G116"/>
    <mergeCell ref="E119:G119"/>
    <mergeCell ref="E120:G120"/>
    <mergeCell ref="E124:G124"/>
    <mergeCell ref="E117:G117"/>
    <mergeCell ref="E118:G118"/>
    <mergeCell ref="E122:G122"/>
    <mergeCell ref="B131:B135"/>
    <mergeCell ref="B126:B130"/>
    <mergeCell ref="B121:B125"/>
    <mergeCell ref="E147:G147"/>
    <mergeCell ref="E148:G148"/>
    <mergeCell ref="E132:G132"/>
    <mergeCell ref="E133:G133"/>
    <mergeCell ref="E137:G137"/>
    <mergeCell ref="E138:G138"/>
    <mergeCell ref="A96:A100"/>
    <mergeCell ref="A101:A105"/>
    <mergeCell ref="A106:A110"/>
    <mergeCell ref="G2:I2"/>
    <mergeCell ref="I26:I30"/>
    <mergeCell ref="I16:I20"/>
    <mergeCell ref="E24:G24"/>
    <mergeCell ref="B26:B30"/>
    <mergeCell ref="B21:B25"/>
    <mergeCell ref="A2:B2"/>
    <mergeCell ref="G3:I3"/>
    <mergeCell ref="A3:B3"/>
    <mergeCell ref="E20:G20"/>
    <mergeCell ref="E17:G17"/>
    <mergeCell ref="E21:G21"/>
    <mergeCell ref="A9:G9"/>
    <mergeCell ref="A8:G8"/>
    <mergeCell ref="E15:G15"/>
    <mergeCell ref="E16:G16"/>
    <mergeCell ref="A76:A80"/>
    <mergeCell ref="A10:G10"/>
    <mergeCell ref="A81:A85"/>
    <mergeCell ref="A1:I1"/>
    <mergeCell ref="A13:I13"/>
    <mergeCell ref="E66:G66"/>
    <mergeCell ref="E55:G55"/>
    <mergeCell ref="A41:A45"/>
    <mergeCell ref="A16:A20"/>
    <mergeCell ref="A21:A25"/>
    <mergeCell ref="A26:A30"/>
    <mergeCell ref="A31:A35"/>
    <mergeCell ref="A36:A40"/>
    <mergeCell ref="E40:G40"/>
    <mergeCell ref="E54:G54"/>
    <mergeCell ref="I36:I40"/>
    <mergeCell ref="I31:I35"/>
    <mergeCell ref="B31:B35"/>
    <mergeCell ref="I66:I70"/>
    <mergeCell ref="I61:I65"/>
    <mergeCell ref="I56:I60"/>
    <mergeCell ref="B46:B50"/>
    <mergeCell ref="B41:B45"/>
    <mergeCell ref="B36:B40"/>
    <mergeCell ref="E30:G30"/>
    <mergeCell ref="E2:F2"/>
    <mergeCell ref="I161:I165"/>
    <mergeCell ref="I156:I160"/>
    <mergeCell ref="E164:G164"/>
    <mergeCell ref="E160:G160"/>
    <mergeCell ref="E161:G161"/>
    <mergeCell ref="E165:G165"/>
    <mergeCell ref="E89:G89"/>
    <mergeCell ref="E90:G90"/>
    <mergeCell ref="E39:G39"/>
    <mergeCell ref="E121:G121"/>
    <mergeCell ref="E140:G140"/>
    <mergeCell ref="E141:G141"/>
    <mergeCell ref="E144:G144"/>
    <mergeCell ref="E145:G145"/>
    <mergeCell ref="E136:G136"/>
    <mergeCell ref="E110:G110"/>
    <mergeCell ref="E149:G149"/>
    <mergeCell ref="E150:G150"/>
    <mergeCell ref="E151:G151"/>
    <mergeCell ref="E154:G154"/>
    <mergeCell ref="E155:G155"/>
    <mergeCell ref="I41:I45"/>
    <mergeCell ref="I96:I100"/>
    <mergeCell ref="I91:I95"/>
    <mergeCell ref="A175:I175"/>
    <mergeCell ref="A111:A115"/>
    <mergeCell ref="A116:A120"/>
    <mergeCell ref="E169:G169"/>
    <mergeCell ref="E156:G156"/>
    <mergeCell ref="I116:I120"/>
    <mergeCell ref="I111:I115"/>
    <mergeCell ref="E159:G159"/>
    <mergeCell ref="E126:G126"/>
    <mergeCell ref="I136:I140"/>
    <mergeCell ref="I131:I135"/>
    <mergeCell ref="I126:I130"/>
    <mergeCell ref="I121:I125"/>
    <mergeCell ref="I151:I155"/>
    <mergeCell ref="I146:I150"/>
    <mergeCell ref="I141:I145"/>
    <mergeCell ref="A126:A130"/>
    <mergeCell ref="A131:A135"/>
    <mergeCell ref="A151:A155"/>
    <mergeCell ref="A136:A140"/>
    <mergeCell ref="A141:A145"/>
    <mergeCell ref="E123:G123"/>
    <mergeCell ref="E127:G127"/>
    <mergeCell ref="E128:G128"/>
    <mergeCell ref="A86:A90"/>
    <mergeCell ref="A91:A95"/>
    <mergeCell ref="E36:G36"/>
    <mergeCell ref="E41:G41"/>
    <mergeCell ref="E81:G81"/>
    <mergeCell ref="E84:G84"/>
    <mergeCell ref="E85:G85"/>
    <mergeCell ref="E45:G45"/>
    <mergeCell ref="E46:G46"/>
    <mergeCell ref="E49:G49"/>
    <mergeCell ref="E50:G50"/>
    <mergeCell ref="E76:G76"/>
    <mergeCell ref="E79:G79"/>
    <mergeCell ref="E80:G80"/>
    <mergeCell ref="E65:G65"/>
    <mergeCell ref="E74:G74"/>
    <mergeCell ref="A66:A70"/>
    <mergeCell ref="A71:A75"/>
    <mergeCell ref="A51:A55"/>
    <mergeCell ref="A56:A60"/>
    <mergeCell ref="A61:A65"/>
    <mergeCell ref="E51:G51"/>
    <mergeCell ref="A46:A50"/>
    <mergeCell ref="B76:B80"/>
  </mergeCells>
  <phoneticPr fontId="2" type="noConversion"/>
  <conditionalFormatting sqref="A175:I175">
    <cfRule type="cellIs" dxfId="11" priority="1" stopIfTrue="1" operator="equal">
      <formula>"Die erbrachte Arbeitszeit stimmt nicht mit der abrechenbaren Arbeitszeit überein"</formula>
    </cfRule>
  </conditionalFormatting>
  <dataValidations count="6">
    <dataValidation type="time" operator="lessThanOrEqual" showInputMessage="1" showErrorMessage="1" errorTitle="&gt;10 hours" error="The amount of time worked per day must not exceed 10 hours." sqref="H16:H170" xr:uid="{00000000-0002-0000-0100-000000000000}">
      <formula1>0.416666666666667</formula1>
    </dataValidation>
    <dataValidation type="list" allowBlank="1" showInputMessage="1" showErrorMessage="1" sqref="B16:B170" xr:uid="{00000000-0002-0000-0100-000001000000}">
      <formula1>$K$4:$K$5</formula1>
    </dataValidation>
    <dataValidation type="list" showInputMessage="1" showErrorMessage="1" sqref="D16:D170" xr:uid="{00000000-0002-0000-0100-000002000000}">
      <formula1>$K$1:$K$3</formula1>
    </dataValidation>
    <dataValidation type="time" operator="lessThanOrEqual" allowBlank="1" showInputMessage="1" showErrorMessage="1" sqref="J21:J25" xr:uid="{00000000-0002-0000-0100-000003000000}">
      <formula1>0.416666666666667</formula1>
    </dataValidation>
    <dataValidation operator="lessThanOrEqual" allowBlank="1" showInputMessage="1" showErrorMessage="1" sqref="J26:J173" xr:uid="{00000000-0002-0000-0100-000004000000}"/>
    <dataValidation type="list" allowBlank="1" showInputMessage="1" showErrorMessage="1" sqref="C16:C170" xr:uid="{00000000-0002-0000-0100-000005000000}">
      <formula1>$E$3</formula1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7"/>
  <sheetViews>
    <sheetView topLeftCell="A150" zoomScale="115" zoomScaleNormal="115" zoomScaleSheetLayoutView="100" workbookViewId="0">
      <selection activeCell="A157" sqref="A157:C158"/>
    </sheetView>
  </sheetViews>
  <sheetFormatPr baseColWidth="10" defaultColWidth="11.42578125" defaultRowHeight="12.75" x14ac:dyDescent="0.2"/>
  <cols>
    <col min="1" max="1" width="13.85546875" style="5" customWidth="1"/>
    <col min="2" max="2" width="6.7109375" style="5" customWidth="1"/>
    <col min="3" max="3" width="12.14062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9.85546875" style="5" customWidth="1"/>
    <col min="8" max="8" width="7.7109375" style="5" customWidth="1"/>
    <col min="9" max="9" width="12.855468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454" t="s">
        <v>16</v>
      </c>
      <c r="F2" s="455"/>
      <c r="G2" s="444" t="s">
        <v>17</v>
      </c>
      <c r="H2" s="445"/>
      <c r="I2" s="446"/>
      <c r="J2" s="115"/>
      <c r="K2" s="102" t="s">
        <v>63</v>
      </c>
    </row>
    <row r="3" spans="1:11" s="33" customFormat="1" ht="15" thickBot="1" x14ac:dyDescent="0.25">
      <c r="A3" s="447" t="s">
        <v>18</v>
      </c>
      <c r="B3" s="448"/>
      <c r="C3" s="145" t="s">
        <v>19</v>
      </c>
      <c r="D3" s="146"/>
      <c r="E3" s="452"/>
      <c r="F3" s="453"/>
      <c r="G3" s="449"/>
      <c r="H3" s="450"/>
      <c r="I3" s="451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143" customFormat="1" ht="15" x14ac:dyDescent="0.2">
      <c r="A5" s="459" t="s">
        <v>20</v>
      </c>
      <c r="B5" s="460"/>
      <c r="C5" s="460"/>
      <c r="D5" s="461"/>
      <c r="E5" s="461"/>
      <c r="F5" s="456"/>
      <c r="G5" s="457"/>
      <c r="H5" s="457"/>
      <c r="I5" s="458"/>
      <c r="K5" s="144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114"/>
      <c r="I8" s="73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114"/>
      <c r="I9" s="74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44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45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462">
        <v>44958</v>
      </c>
      <c r="B16" s="463"/>
      <c r="C16" s="273"/>
      <c r="D16" s="61"/>
      <c r="E16" s="464"/>
      <c r="F16" s="465"/>
      <c r="G16" s="466"/>
      <c r="H16" s="62"/>
      <c r="I16" s="46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80"/>
      <c r="B17" s="350"/>
      <c r="C17" s="150"/>
      <c r="D17" s="68"/>
      <c r="E17" s="356"/>
      <c r="F17" s="357"/>
      <c r="G17" s="358"/>
      <c r="H17" s="26"/>
      <c r="I17" s="322"/>
      <c r="J17" s="34"/>
    </row>
    <row r="18" spans="1:10" s="35" customFormat="1" ht="11.25" customHeight="1" x14ac:dyDescent="0.2">
      <c r="A18" s="280"/>
      <c r="B18" s="350"/>
      <c r="C18" s="150"/>
      <c r="D18" s="68"/>
      <c r="E18" s="356"/>
      <c r="F18" s="357"/>
      <c r="G18" s="358"/>
      <c r="H18" s="26"/>
      <c r="I18" s="322"/>
      <c r="J18" s="34"/>
    </row>
    <row r="19" spans="1:10" s="33" customFormat="1" ht="11.25" customHeight="1" x14ac:dyDescent="0.2">
      <c r="A19" s="281"/>
      <c r="B19" s="350"/>
      <c r="C19" s="150"/>
      <c r="D19" s="28"/>
      <c r="E19" s="356"/>
      <c r="F19" s="357"/>
      <c r="G19" s="358"/>
      <c r="H19" s="63"/>
      <c r="I19" s="323"/>
      <c r="J19" s="36"/>
    </row>
    <row r="20" spans="1:10" s="33" customFormat="1" ht="11.25" customHeight="1" thickBot="1" x14ac:dyDescent="0.25">
      <c r="A20" s="282"/>
      <c r="B20" s="351"/>
      <c r="C20" s="151"/>
      <c r="D20" s="65"/>
      <c r="E20" s="334"/>
      <c r="F20" s="335"/>
      <c r="G20" s="336"/>
      <c r="H20" s="66"/>
      <c r="I20" s="324"/>
      <c r="J20" s="10"/>
    </row>
    <row r="21" spans="1:10" s="33" customFormat="1" ht="11.25" customHeight="1" thickTop="1" x14ac:dyDescent="0.2">
      <c r="A21" s="280">
        <f>A16+1</f>
        <v>44959</v>
      </c>
      <c r="B21" s="350"/>
      <c r="C21" s="273"/>
      <c r="D21" s="68"/>
      <c r="E21" s="337"/>
      <c r="F21" s="338"/>
      <c r="G21" s="339"/>
      <c r="H21" s="26"/>
      <c r="I21" s="3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0"/>
      <c r="B22" s="350"/>
      <c r="C22" s="150"/>
      <c r="D22" s="68"/>
      <c r="E22" s="356"/>
      <c r="F22" s="357"/>
      <c r="G22" s="358"/>
      <c r="H22" s="26"/>
      <c r="I22" s="322"/>
      <c r="J22" s="32"/>
    </row>
    <row r="23" spans="1:10" s="33" customFormat="1" ht="11.25" customHeight="1" x14ac:dyDescent="0.2">
      <c r="A23" s="280"/>
      <c r="B23" s="350"/>
      <c r="C23" s="150"/>
      <c r="D23" s="68"/>
      <c r="E23" s="356"/>
      <c r="F23" s="357"/>
      <c r="G23" s="358"/>
      <c r="H23" s="26"/>
      <c r="I23" s="322"/>
      <c r="J23" s="32"/>
    </row>
    <row r="24" spans="1:10" s="33" customFormat="1" ht="11.25" customHeight="1" x14ac:dyDescent="0.2">
      <c r="A24" s="281"/>
      <c r="B24" s="350"/>
      <c r="C24" s="150"/>
      <c r="D24" s="28"/>
      <c r="E24" s="356"/>
      <c r="F24" s="357"/>
      <c r="G24" s="358"/>
      <c r="H24" s="26"/>
      <c r="I24" s="323"/>
      <c r="J24" s="32"/>
    </row>
    <row r="25" spans="1:10" s="33" customFormat="1" ht="11.25" customHeight="1" thickBot="1" x14ac:dyDescent="0.25">
      <c r="A25" s="282"/>
      <c r="B25" s="351"/>
      <c r="C25" s="151"/>
      <c r="D25" s="65"/>
      <c r="E25" s="334"/>
      <c r="F25" s="335"/>
      <c r="G25" s="336"/>
      <c r="H25" s="31"/>
      <c r="I25" s="324"/>
      <c r="J25" s="32"/>
    </row>
    <row r="26" spans="1:10" s="33" customFormat="1" ht="11.25" customHeight="1" thickTop="1" x14ac:dyDescent="0.2">
      <c r="A26" s="280">
        <f>A21+1</f>
        <v>44960</v>
      </c>
      <c r="B26" s="350"/>
      <c r="C26" s="273"/>
      <c r="D26" s="25"/>
      <c r="E26" s="337"/>
      <c r="F26" s="338"/>
      <c r="G26" s="339"/>
      <c r="H26" s="26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0"/>
      <c r="B27" s="350"/>
      <c r="C27" s="150"/>
      <c r="D27" s="25"/>
      <c r="E27" s="356"/>
      <c r="F27" s="357"/>
      <c r="G27" s="358"/>
      <c r="H27" s="26"/>
      <c r="I27" s="322"/>
      <c r="J27" s="32"/>
    </row>
    <row r="28" spans="1:10" s="33" customFormat="1" ht="11.25" customHeight="1" x14ac:dyDescent="0.2">
      <c r="A28" s="280"/>
      <c r="B28" s="350"/>
      <c r="C28" s="150"/>
      <c r="D28" s="25"/>
      <c r="E28" s="356"/>
      <c r="F28" s="357"/>
      <c r="G28" s="358"/>
      <c r="H28" s="26"/>
      <c r="I28" s="322"/>
      <c r="J28" s="32"/>
    </row>
    <row r="29" spans="1:10" s="33" customFormat="1" ht="11.25" customHeight="1" x14ac:dyDescent="0.2">
      <c r="A29" s="281"/>
      <c r="B29" s="350"/>
      <c r="C29" s="150"/>
      <c r="D29" s="28"/>
      <c r="E29" s="356"/>
      <c r="F29" s="357"/>
      <c r="G29" s="358"/>
      <c r="H29" s="26"/>
      <c r="I29" s="323"/>
      <c r="J29" s="32"/>
    </row>
    <row r="30" spans="1:10" s="33" customFormat="1" ht="11.25" customHeight="1" thickBot="1" x14ac:dyDescent="0.25">
      <c r="A30" s="282"/>
      <c r="B30" s="351"/>
      <c r="C30" s="151"/>
      <c r="D30" s="30"/>
      <c r="E30" s="334"/>
      <c r="F30" s="335"/>
      <c r="G30" s="336"/>
      <c r="H30" s="31"/>
      <c r="I30" s="324"/>
      <c r="J30" s="32"/>
    </row>
    <row r="31" spans="1:10" s="33" customFormat="1" ht="11.25" customHeight="1" thickTop="1" x14ac:dyDescent="0.2">
      <c r="A31" s="277">
        <f>A26+1</f>
        <v>44961</v>
      </c>
      <c r="B31" s="352"/>
      <c r="C31" s="258"/>
      <c r="D31" s="249"/>
      <c r="E31" s="313"/>
      <c r="F31" s="314"/>
      <c r="G31" s="315"/>
      <c r="H31" s="193"/>
      <c r="I31" s="322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77"/>
      <c r="B32" s="352"/>
      <c r="C32" s="259"/>
      <c r="D32" s="249"/>
      <c r="E32" s="313"/>
      <c r="F32" s="314"/>
      <c r="G32" s="315"/>
      <c r="H32" s="193"/>
      <c r="I32" s="322"/>
      <c r="J32" s="32"/>
    </row>
    <row r="33" spans="1:10" s="33" customFormat="1" ht="11.25" customHeight="1" x14ac:dyDescent="0.2">
      <c r="A33" s="277"/>
      <c r="B33" s="352"/>
      <c r="C33" s="259"/>
      <c r="D33" s="249"/>
      <c r="E33" s="313"/>
      <c r="F33" s="314"/>
      <c r="G33" s="315"/>
      <c r="H33" s="193"/>
      <c r="I33" s="322"/>
      <c r="J33" s="32"/>
    </row>
    <row r="34" spans="1:10" s="33" customFormat="1" ht="11.25" customHeight="1" x14ac:dyDescent="0.2">
      <c r="A34" s="278"/>
      <c r="B34" s="352"/>
      <c r="C34" s="259"/>
      <c r="D34" s="194"/>
      <c r="E34" s="292"/>
      <c r="F34" s="293"/>
      <c r="G34" s="294"/>
      <c r="H34" s="193"/>
      <c r="I34" s="323"/>
      <c r="J34" s="32"/>
    </row>
    <row r="35" spans="1:10" s="33" customFormat="1" ht="11.25" customHeight="1" thickBot="1" x14ac:dyDescent="0.25">
      <c r="A35" s="279"/>
      <c r="B35" s="353"/>
      <c r="C35" s="260"/>
      <c r="D35" s="252"/>
      <c r="E35" s="295"/>
      <c r="F35" s="296"/>
      <c r="G35" s="297"/>
      <c r="H35" s="253"/>
      <c r="I35" s="324"/>
      <c r="J35" s="32"/>
    </row>
    <row r="36" spans="1:10" s="33" customFormat="1" ht="11.25" customHeight="1" thickTop="1" x14ac:dyDescent="0.2">
      <c r="A36" s="277">
        <f>A31+1</f>
        <v>44962</v>
      </c>
      <c r="B36" s="352"/>
      <c r="C36" s="258"/>
      <c r="D36" s="249"/>
      <c r="E36" s="313"/>
      <c r="F36" s="314"/>
      <c r="G36" s="315"/>
      <c r="H36" s="193"/>
      <c r="I36" s="322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77"/>
      <c r="B37" s="352"/>
      <c r="C37" s="259"/>
      <c r="D37" s="249"/>
      <c r="E37" s="313"/>
      <c r="F37" s="314"/>
      <c r="G37" s="315"/>
      <c r="H37" s="193"/>
      <c r="I37" s="322"/>
      <c r="J37" s="32"/>
    </row>
    <row r="38" spans="1:10" s="33" customFormat="1" ht="11.25" customHeight="1" x14ac:dyDescent="0.2">
      <c r="A38" s="277"/>
      <c r="B38" s="352"/>
      <c r="C38" s="259"/>
      <c r="D38" s="249"/>
      <c r="E38" s="313"/>
      <c r="F38" s="314"/>
      <c r="G38" s="315"/>
      <c r="H38" s="193"/>
      <c r="I38" s="322"/>
      <c r="J38" s="32"/>
    </row>
    <row r="39" spans="1:10" s="33" customFormat="1" ht="11.25" customHeight="1" x14ac:dyDescent="0.2">
      <c r="A39" s="278"/>
      <c r="B39" s="352"/>
      <c r="C39" s="259"/>
      <c r="D39" s="194"/>
      <c r="E39" s="292"/>
      <c r="F39" s="293"/>
      <c r="G39" s="294"/>
      <c r="H39" s="193"/>
      <c r="I39" s="323"/>
      <c r="J39" s="32"/>
    </row>
    <row r="40" spans="1:10" s="33" customFormat="1" ht="11.25" customHeight="1" thickBot="1" x14ac:dyDescent="0.25">
      <c r="A40" s="279"/>
      <c r="B40" s="353"/>
      <c r="C40" s="260"/>
      <c r="D40" s="252"/>
      <c r="E40" s="295"/>
      <c r="F40" s="296"/>
      <c r="G40" s="297"/>
      <c r="H40" s="253"/>
      <c r="I40" s="324"/>
      <c r="J40" s="32"/>
    </row>
    <row r="41" spans="1:10" s="33" customFormat="1" ht="11.25" customHeight="1" thickTop="1" x14ac:dyDescent="0.2">
      <c r="A41" s="280">
        <f>A36+1</f>
        <v>44963</v>
      </c>
      <c r="B41" s="364"/>
      <c r="C41" s="273"/>
      <c r="D41" s="233"/>
      <c r="E41" s="325"/>
      <c r="F41" s="326"/>
      <c r="G41" s="327"/>
      <c r="H41" s="234"/>
      <c r="I41" s="322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0"/>
      <c r="B42" s="364"/>
      <c r="C42" s="256"/>
      <c r="D42" s="233"/>
      <c r="E42" s="325"/>
      <c r="F42" s="326"/>
      <c r="G42" s="327"/>
      <c r="H42" s="234"/>
      <c r="I42" s="322"/>
      <c r="J42" s="32"/>
    </row>
    <row r="43" spans="1:10" s="33" customFormat="1" ht="11.25" customHeight="1" x14ac:dyDescent="0.2">
      <c r="A43" s="280"/>
      <c r="B43" s="364"/>
      <c r="C43" s="256"/>
      <c r="D43" s="233"/>
      <c r="E43" s="325"/>
      <c r="F43" s="326"/>
      <c r="G43" s="327"/>
      <c r="H43" s="234"/>
      <c r="I43" s="322"/>
      <c r="J43" s="32"/>
    </row>
    <row r="44" spans="1:10" s="33" customFormat="1" ht="11.25" customHeight="1" x14ac:dyDescent="0.2">
      <c r="A44" s="281"/>
      <c r="B44" s="364"/>
      <c r="C44" s="256"/>
      <c r="D44" s="237"/>
      <c r="E44" s="319"/>
      <c r="F44" s="320"/>
      <c r="G44" s="321"/>
      <c r="H44" s="234"/>
      <c r="I44" s="323"/>
      <c r="J44" s="32"/>
    </row>
    <row r="45" spans="1:10" s="33" customFormat="1" ht="11.25" customHeight="1" thickBot="1" x14ac:dyDescent="0.25">
      <c r="A45" s="282"/>
      <c r="B45" s="365"/>
      <c r="C45" s="257"/>
      <c r="D45" s="239"/>
      <c r="E45" s="307"/>
      <c r="F45" s="308"/>
      <c r="G45" s="309"/>
      <c r="H45" s="240"/>
      <c r="I45" s="324"/>
      <c r="J45" s="32"/>
    </row>
    <row r="46" spans="1:10" s="33" customFormat="1" ht="11.25" customHeight="1" thickTop="1" x14ac:dyDescent="0.2">
      <c r="A46" s="280">
        <f>A41+1</f>
        <v>44964</v>
      </c>
      <c r="B46" s="364"/>
      <c r="C46" s="273"/>
      <c r="D46" s="233"/>
      <c r="E46" s="325"/>
      <c r="F46" s="326"/>
      <c r="G46" s="327"/>
      <c r="H46" s="234"/>
      <c r="I46" s="328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0"/>
      <c r="B47" s="364"/>
      <c r="C47" s="256"/>
      <c r="D47" s="233"/>
      <c r="E47" s="325"/>
      <c r="F47" s="326"/>
      <c r="G47" s="327"/>
      <c r="H47" s="234"/>
      <c r="I47" s="328"/>
      <c r="J47" s="32"/>
    </row>
    <row r="48" spans="1:10" s="33" customFormat="1" ht="11.25" customHeight="1" x14ac:dyDescent="0.2">
      <c r="A48" s="280"/>
      <c r="B48" s="364"/>
      <c r="C48" s="256"/>
      <c r="D48" s="233"/>
      <c r="E48" s="325"/>
      <c r="F48" s="326"/>
      <c r="G48" s="327"/>
      <c r="H48" s="234"/>
      <c r="I48" s="328"/>
      <c r="J48" s="32"/>
    </row>
    <row r="49" spans="1:10" s="33" customFormat="1" ht="11.25" customHeight="1" x14ac:dyDescent="0.2">
      <c r="A49" s="281"/>
      <c r="B49" s="364"/>
      <c r="C49" s="256"/>
      <c r="D49" s="237"/>
      <c r="E49" s="319"/>
      <c r="F49" s="320"/>
      <c r="G49" s="321"/>
      <c r="H49" s="234"/>
      <c r="I49" s="329"/>
      <c r="J49" s="32"/>
    </row>
    <row r="50" spans="1:10" s="33" customFormat="1" ht="11.25" customHeight="1" thickBot="1" x14ac:dyDescent="0.25">
      <c r="A50" s="282"/>
      <c r="B50" s="365"/>
      <c r="C50" s="257"/>
      <c r="D50" s="239"/>
      <c r="E50" s="307"/>
      <c r="F50" s="308"/>
      <c r="G50" s="309"/>
      <c r="H50" s="240"/>
      <c r="I50" s="330"/>
      <c r="J50" s="32"/>
    </row>
    <row r="51" spans="1:10" s="33" customFormat="1" ht="11.25" customHeight="1" thickTop="1" x14ac:dyDescent="0.2">
      <c r="A51" s="280">
        <f>A46+1</f>
        <v>44965</v>
      </c>
      <c r="B51" s="350"/>
      <c r="C51" s="273"/>
      <c r="D51" s="25"/>
      <c r="E51" s="337"/>
      <c r="F51" s="338"/>
      <c r="G51" s="339"/>
      <c r="H51" s="26"/>
      <c r="I51" s="322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0"/>
      <c r="B52" s="350"/>
      <c r="C52" s="150"/>
      <c r="D52" s="25"/>
      <c r="E52" s="337"/>
      <c r="F52" s="338"/>
      <c r="G52" s="339"/>
      <c r="H52" s="26"/>
      <c r="I52" s="322"/>
      <c r="J52" s="32"/>
    </row>
    <row r="53" spans="1:10" s="33" customFormat="1" ht="11.25" customHeight="1" x14ac:dyDescent="0.2">
      <c r="A53" s="280"/>
      <c r="B53" s="350"/>
      <c r="C53" s="150"/>
      <c r="D53" s="25"/>
      <c r="E53" s="337"/>
      <c r="F53" s="338"/>
      <c r="G53" s="339"/>
      <c r="H53" s="26"/>
      <c r="I53" s="322"/>
      <c r="J53" s="32"/>
    </row>
    <row r="54" spans="1:10" s="33" customFormat="1" ht="11.25" customHeight="1" x14ac:dyDescent="0.2">
      <c r="A54" s="281"/>
      <c r="B54" s="350"/>
      <c r="C54" s="150"/>
      <c r="D54" s="28"/>
      <c r="E54" s="356"/>
      <c r="F54" s="357"/>
      <c r="G54" s="358"/>
      <c r="H54" s="26"/>
      <c r="I54" s="323"/>
      <c r="J54" s="32"/>
    </row>
    <row r="55" spans="1:10" s="33" customFormat="1" ht="11.25" customHeight="1" thickBot="1" x14ac:dyDescent="0.25">
      <c r="A55" s="282"/>
      <c r="B55" s="351"/>
      <c r="C55" s="151"/>
      <c r="D55" s="30"/>
      <c r="E55" s="334"/>
      <c r="F55" s="335"/>
      <c r="G55" s="336"/>
      <c r="H55" s="31"/>
      <c r="I55" s="324"/>
      <c r="J55" s="32"/>
    </row>
    <row r="56" spans="1:10" s="33" customFormat="1" ht="11.25" customHeight="1" thickTop="1" x14ac:dyDescent="0.2">
      <c r="A56" s="280">
        <f>A51+1</f>
        <v>44966</v>
      </c>
      <c r="B56" s="350"/>
      <c r="C56" s="273"/>
      <c r="D56" s="25"/>
      <c r="E56" s="337"/>
      <c r="F56" s="338"/>
      <c r="G56" s="339"/>
      <c r="H56" s="26"/>
      <c r="I56" s="3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0"/>
      <c r="B57" s="350"/>
      <c r="C57" s="150"/>
      <c r="D57" s="25"/>
      <c r="E57" s="337"/>
      <c r="F57" s="338"/>
      <c r="G57" s="339"/>
      <c r="H57" s="26"/>
      <c r="I57" s="322"/>
      <c r="J57" s="32"/>
    </row>
    <row r="58" spans="1:10" s="33" customFormat="1" ht="11.25" customHeight="1" x14ac:dyDescent="0.2">
      <c r="A58" s="280"/>
      <c r="B58" s="350"/>
      <c r="C58" s="150"/>
      <c r="D58" s="25"/>
      <c r="E58" s="337"/>
      <c r="F58" s="338"/>
      <c r="G58" s="339"/>
      <c r="H58" s="26"/>
      <c r="I58" s="322"/>
      <c r="J58" s="32"/>
    </row>
    <row r="59" spans="1:10" s="33" customFormat="1" ht="11.25" customHeight="1" x14ac:dyDescent="0.2">
      <c r="A59" s="281"/>
      <c r="B59" s="350"/>
      <c r="C59" s="150"/>
      <c r="D59" s="28"/>
      <c r="E59" s="356"/>
      <c r="F59" s="357"/>
      <c r="G59" s="358"/>
      <c r="H59" s="26"/>
      <c r="I59" s="323"/>
      <c r="J59" s="32"/>
    </row>
    <row r="60" spans="1:10" s="33" customFormat="1" ht="11.25" customHeight="1" thickBot="1" x14ac:dyDescent="0.25">
      <c r="A60" s="282"/>
      <c r="B60" s="351"/>
      <c r="C60" s="151"/>
      <c r="D60" s="30"/>
      <c r="E60" s="334"/>
      <c r="F60" s="335"/>
      <c r="G60" s="336"/>
      <c r="H60" s="31"/>
      <c r="I60" s="324"/>
      <c r="J60" s="32"/>
    </row>
    <row r="61" spans="1:10" s="33" customFormat="1" ht="11.25" customHeight="1" thickTop="1" x14ac:dyDescent="0.2">
      <c r="A61" s="280">
        <f>A56+1</f>
        <v>44967</v>
      </c>
      <c r="B61" s="350"/>
      <c r="C61" s="273"/>
      <c r="D61" s="25"/>
      <c r="E61" s="337"/>
      <c r="F61" s="338"/>
      <c r="G61" s="339"/>
      <c r="H61" s="26"/>
      <c r="I61" s="322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0"/>
      <c r="B62" s="350"/>
      <c r="C62" s="150"/>
      <c r="D62" s="25"/>
      <c r="E62" s="337"/>
      <c r="F62" s="338"/>
      <c r="G62" s="339"/>
      <c r="H62" s="26"/>
      <c r="I62" s="322"/>
      <c r="J62" s="32"/>
    </row>
    <row r="63" spans="1:10" s="33" customFormat="1" ht="11.25" customHeight="1" x14ac:dyDescent="0.2">
      <c r="A63" s="280"/>
      <c r="B63" s="350"/>
      <c r="C63" s="150"/>
      <c r="D63" s="25"/>
      <c r="E63" s="337"/>
      <c r="F63" s="338"/>
      <c r="G63" s="339"/>
      <c r="H63" s="26"/>
      <c r="I63" s="322"/>
      <c r="J63" s="32"/>
    </row>
    <row r="64" spans="1:10" s="33" customFormat="1" ht="11.25" customHeight="1" x14ac:dyDescent="0.2">
      <c r="A64" s="281"/>
      <c r="B64" s="350"/>
      <c r="C64" s="150"/>
      <c r="D64" s="28"/>
      <c r="E64" s="356"/>
      <c r="F64" s="357"/>
      <c r="G64" s="358"/>
      <c r="H64" s="26"/>
      <c r="I64" s="323"/>
      <c r="J64" s="32"/>
    </row>
    <row r="65" spans="1:10" s="33" customFormat="1" ht="11.25" customHeight="1" thickBot="1" x14ac:dyDescent="0.25">
      <c r="A65" s="282"/>
      <c r="B65" s="351"/>
      <c r="C65" s="151"/>
      <c r="D65" s="30"/>
      <c r="E65" s="334"/>
      <c r="F65" s="335"/>
      <c r="G65" s="336"/>
      <c r="H65" s="31"/>
      <c r="I65" s="324"/>
      <c r="J65" s="32"/>
    </row>
    <row r="66" spans="1:10" s="33" customFormat="1" ht="11.25" customHeight="1" thickTop="1" x14ac:dyDescent="0.2">
      <c r="A66" s="277">
        <f>A61+1</f>
        <v>44968</v>
      </c>
      <c r="B66" s="352"/>
      <c r="C66" s="258"/>
      <c r="D66" s="249"/>
      <c r="E66" s="313"/>
      <c r="F66" s="314"/>
      <c r="G66" s="315"/>
      <c r="H66" s="193"/>
      <c r="I66" s="322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77"/>
      <c r="B67" s="352"/>
      <c r="C67" s="259"/>
      <c r="D67" s="249"/>
      <c r="E67" s="313"/>
      <c r="F67" s="314"/>
      <c r="G67" s="315"/>
      <c r="H67" s="193"/>
      <c r="I67" s="322"/>
      <c r="J67" s="32"/>
    </row>
    <row r="68" spans="1:10" s="33" customFormat="1" ht="11.25" customHeight="1" x14ac:dyDescent="0.2">
      <c r="A68" s="277"/>
      <c r="B68" s="352"/>
      <c r="C68" s="259"/>
      <c r="D68" s="249"/>
      <c r="E68" s="313"/>
      <c r="F68" s="314"/>
      <c r="G68" s="315"/>
      <c r="H68" s="193"/>
      <c r="I68" s="322"/>
      <c r="J68" s="32"/>
    </row>
    <row r="69" spans="1:10" s="33" customFormat="1" ht="11.25" customHeight="1" x14ac:dyDescent="0.2">
      <c r="A69" s="278"/>
      <c r="B69" s="352"/>
      <c r="C69" s="259"/>
      <c r="D69" s="194"/>
      <c r="E69" s="292"/>
      <c r="F69" s="293"/>
      <c r="G69" s="294"/>
      <c r="H69" s="193"/>
      <c r="I69" s="323"/>
      <c r="J69" s="32"/>
    </row>
    <row r="70" spans="1:10" s="33" customFormat="1" ht="11.25" customHeight="1" thickBot="1" x14ac:dyDescent="0.25">
      <c r="A70" s="279"/>
      <c r="B70" s="353"/>
      <c r="C70" s="260"/>
      <c r="D70" s="252"/>
      <c r="E70" s="295"/>
      <c r="F70" s="296"/>
      <c r="G70" s="297"/>
      <c r="H70" s="253"/>
      <c r="I70" s="324"/>
      <c r="J70" s="32"/>
    </row>
    <row r="71" spans="1:10" s="33" customFormat="1" ht="11.25" customHeight="1" thickTop="1" x14ac:dyDescent="0.2">
      <c r="A71" s="277">
        <f>A66+1</f>
        <v>44969</v>
      </c>
      <c r="B71" s="352"/>
      <c r="C71" s="258"/>
      <c r="D71" s="249"/>
      <c r="E71" s="313"/>
      <c r="F71" s="314"/>
      <c r="G71" s="315"/>
      <c r="H71" s="193"/>
      <c r="I71" s="322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77"/>
      <c r="B72" s="352"/>
      <c r="C72" s="259"/>
      <c r="D72" s="249"/>
      <c r="E72" s="313"/>
      <c r="F72" s="314"/>
      <c r="G72" s="315"/>
      <c r="H72" s="193"/>
      <c r="I72" s="322"/>
      <c r="J72" s="32"/>
    </row>
    <row r="73" spans="1:10" s="33" customFormat="1" ht="11.25" customHeight="1" x14ac:dyDescent="0.2">
      <c r="A73" s="277"/>
      <c r="B73" s="352"/>
      <c r="C73" s="259"/>
      <c r="D73" s="249"/>
      <c r="E73" s="313"/>
      <c r="F73" s="314"/>
      <c r="G73" s="315"/>
      <c r="H73" s="193"/>
      <c r="I73" s="322"/>
      <c r="J73" s="32"/>
    </row>
    <row r="74" spans="1:10" s="33" customFormat="1" ht="11.25" customHeight="1" x14ac:dyDescent="0.2">
      <c r="A74" s="278"/>
      <c r="B74" s="352"/>
      <c r="C74" s="259"/>
      <c r="D74" s="194"/>
      <c r="E74" s="292"/>
      <c r="F74" s="293"/>
      <c r="G74" s="294"/>
      <c r="H74" s="193"/>
      <c r="I74" s="323"/>
      <c r="J74" s="32"/>
    </row>
    <row r="75" spans="1:10" s="33" customFormat="1" ht="11.25" customHeight="1" thickBot="1" x14ac:dyDescent="0.25">
      <c r="A75" s="279"/>
      <c r="B75" s="353"/>
      <c r="C75" s="260"/>
      <c r="D75" s="252"/>
      <c r="E75" s="295"/>
      <c r="F75" s="296"/>
      <c r="G75" s="297"/>
      <c r="H75" s="253"/>
      <c r="I75" s="324"/>
      <c r="J75" s="32"/>
    </row>
    <row r="76" spans="1:10" s="33" customFormat="1" ht="11.25" customHeight="1" thickTop="1" x14ac:dyDescent="0.2">
      <c r="A76" s="280">
        <f>A71+1</f>
        <v>44970</v>
      </c>
      <c r="B76" s="364"/>
      <c r="C76" s="273"/>
      <c r="D76" s="233"/>
      <c r="E76" s="325"/>
      <c r="F76" s="326"/>
      <c r="G76" s="327"/>
      <c r="H76" s="234"/>
      <c r="I76" s="322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0"/>
      <c r="B77" s="364"/>
      <c r="C77" s="256"/>
      <c r="D77" s="233"/>
      <c r="E77" s="325"/>
      <c r="F77" s="326"/>
      <c r="G77" s="327"/>
      <c r="H77" s="234"/>
      <c r="I77" s="322"/>
      <c r="J77" s="32"/>
    </row>
    <row r="78" spans="1:10" s="33" customFormat="1" ht="11.25" customHeight="1" x14ac:dyDescent="0.2">
      <c r="A78" s="280"/>
      <c r="B78" s="364"/>
      <c r="C78" s="256"/>
      <c r="D78" s="233"/>
      <c r="E78" s="325"/>
      <c r="F78" s="326"/>
      <c r="G78" s="327"/>
      <c r="H78" s="234"/>
      <c r="I78" s="322"/>
      <c r="J78" s="32"/>
    </row>
    <row r="79" spans="1:10" s="33" customFormat="1" ht="11.25" customHeight="1" x14ac:dyDescent="0.2">
      <c r="A79" s="281"/>
      <c r="B79" s="364"/>
      <c r="C79" s="256"/>
      <c r="D79" s="237"/>
      <c r="E79" s="319"/>
      <c r="F79" s="320"/>
      <c r="G79" s="321"/>
      <c r="H79" s="234"/>
      <c r="I79" s="323"/>
      <c r="J79" s="32"/>
    </row>
    <row r="80" spans="1:10" s="33" customFormat="1" ht="11.25" customHeight="1" thickBot="1" x14ac:dyDescent="0.25">
      <c r="A80" s="282"/>
      <c r="B80" s="365"/>
      <c r="C80" s="257"/>
      <c r="D80" s="239"/>
      <c r="E80" s="307"/>
      <c r="F80" s="308"/>
      <c r="G80" s="309"/>
      <c r="H80" s="240"/>
      <c r="I80" s="324"/>
      <c r="J80" s="37"/>
    </row>
    <row r="81" spans="1:10" s="33" customFormat="1" ht="11.25" customHeight="1" thickTop="1" x14ac:dyDescent="0.2">
      <c r="A81" s="280">
        <f>A76+1</f>
        <v>44971</v>
      </c>
      <c r="B81" s="364"/>
      <c r="C81" s="273"/>
      <c r="D81" s="233"/>
      <c r="E81" s="325"/>
      <c r="F81" s="326"/>
      <c r="G81" s="327"/>
      <c r="H81" s="234"/>
      <c r="I81" s="322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0"/>
      <c r="B82" s="364"/>
      <c r="C82" s="256"/>
      <c r="D82" s="233"/>
      <c r="E82" s="325"/>
      <c r="F82" s="326"/>
      <c r="G82" s="327"/>
      <c r="H82" s="234"/>
      <c r="I82" s="322"/>
      <c r="J82" s="37"/>
    </row>
    <row r="83" spans="1:10" s="33" customFormat="1" ht="11.25" customHeight="1" x14ac:dyDescent="0.2">
      <c r="A83" s="280"/>
      <c r="B83" s="364"/>
      <c r="C83" s="256"/>
      <c r="D83" s="233"/>
      <c r="E83" s="325"/>
      <c r="F83" s="326"/>
      <c r="G83" s="327"/>
      <c r="H83" s="234"/>
      <c r="I83" s="322"/>
      <c r="J83" s="37"/>
    </row>
    <row r="84" spans="1:10" s="33" customFormat="1" ht="11.25" customHeight="1" x14ac:dyDescent="0.2">
      <c r="A84" s="281"/>
      <c r="B84" s="364"/>
      <c r="C84" s="256"/>
      <c r="D84" s="237"/>
      <c r="E84" s="319"/>
      <c r="F84" s="320"/>
      <c r="G84" s="321"/>
      <c r="H84" s="234"/>
      <c r="I84" s="323"/>
      <c r="J84" s="37"/>
    </row>
    <row r="85" spans="1:10" s="33" customFormat="1" ht="11.25" customHeight="1" thickBot="1" x14ac:dyDescent="0.25">
      <c r="A85" s="282"/>
      <c r="B85" s="365"/>
      <c r="C85" s="257"/>
      <c r="D85" s="239"/>
      <c r="E85" s="307"/>
      <c r="F85" s="308"/>
      <c r="G85" s="309"/>
      <c r="H85" s="240"/>
      <c r="I85" s="324"/>
      <c r="J85" s="37"/>
    </row>
    <row r="86" spans="1:10" s="33" customFormat="1" ht="11.25" customHeight="1" thickTop="1" x14ac:dyDescent="0.2">
      <c r="A86" s="280">
        <f>A81+1</f>
        <v>44972</v>
      </c>
      <c r="B86" s="350"/>
      <c r="C86" s="273"/>
      <c r="D86" s="25"/>
      <c r="E86" s="470"/>
      <c r="F86" s="471"/>
      <c r="G86" s="472"/>
      <c r="H86" s="26"/>
      <c r="I86" s="322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0"/>
      <c r="B87" s="350"/>
      <c r="C87" s="150"/>
      <c r="D87" s="25"/>
      <c r="E87" s="356"/>
      <c r="F87" s="357"/>
      <c r="G87" s="358"/>
      <c r="H87" s="26"/>
      <c r="I87" s="322"/>
      <c r="J87" s="37"/>
    </row>
    <row r="88" spans="1:10" s="33" customFormat="1" ht="11.25" customHeight="1" x14ac:dyDescent="0.2">
      <c r="A88" s="280"/>
      <c r="B88" s="350"/>
      <c r="C88" s="150"/>
      <c r="D88" s="25"/>
      <c r="E88" s="337"/>
      <c r="F88" s="338"/>
      <c r="G88" s="339"/>
      <c r="H88" s="26"/>
      <c r="I88" s="322"/>
      <c r="J88" s="37"/>
    </row>
    <row r="89" spans="1:10" s="33" customFormat="1" ht="11.25" customHeight="1" x14ac:dyDescent="0.2">
      <c r="A89" s="281"/>
      <c r="B89" s="350"/>
      <c r="C89" s="150"/>
      <c r="D89" s="28"/>
      <c r="E89" s="356"/>
      <c r="F89" s="357"/>
      <c r="G89" s="358"/>
      <c r="H89" s="26"/>
      <c r="I89" s="323"/>
      <c r="J89" s="37"/>
    </row>
    <row r="90" spans="1:10" s="33" customFormat="1" ht="11.25" customHeight="1" thickBot="1" x14ac:dyDescent="0.25">
      <c r="A90" s="282"/>
      <c r="B90" s="351"/>
      <c r="C90" s="151"/>
      <c r="D90" s="30"/>
      <c r="E90" s="334"/>
      <c r="F90" s="335"/>
      <c r="G90" s="336"/>
      <c r="H90" s="31"/>
      <c r="I90" s="324"/>
      <c r="J90" s="37"/>
    </row>
    <row r="91" spans="1:10" s="33" customFormat="1" ht="11.25" customHeight="1" thickTop="1" x14ac:dyDescent="0.2">
      <c r="A91" s="280">
        <f>A86+1</f>
        <v>44973</v>
      </c>
      <c r="B91" s="350"/>
      <c r="C91" s="273"/>
      <c r="D91" s="25"/>
      <c r="E91" s="337"/>
      <c r="F91" s="338"/>
      <c r="G91" s="339"/>
      <c r="H91" s="26"/>
      <c r="I91" s="322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0"/>
      <c r="B92" s="350"/>
      <c r="C92" s="150"/>
      <c r="D92" s="25"/>
      <c r="E92" s="337"/>
      <c r="F92" s="338"/>
      <c r="G92" s="339"/>
      <c r="H92" s="26"/>
      <c r="I92" s="322"/>
      <c r="J92" s="37"/>
    </row>
    <row r="93" spans="1:10" s="33" customFormat="1" ht="11.25" customHeight="1" x14ac:dyDescent="0.2">
      <c r="A93" s="280"/>
      <c r="B93" s="350"/>
      <c r="C93" s="150"/>
      <c r="D93" s="25"/>
      <c r="E93" s="337"/>
      <c r="F93" s="338"/>
      <c r="G93" s="339"/>
      <c r="H93" s="26"/>
      <c r="I93" s="322"/>
      <c r="J93" s="37"/>
    </row>
    <row r="94" spans="1:10" s="33" customFormat="1" ht="11.25" customHeight="1" x14ac:dyDescent="0.2">
      <c r="A94" s="281"/>
      <c r="B94" s="350"/>
      <c r="C94" s="150"/>
      <c r="D94" s="28"/>
      <c r="E94" s="356"/>
      <c r="F94" s="357"/>
      <c r="G94" s="358"/>
      <c r="H94" s="26"/>
      <c r="I94" s="323"/>
      <c r="J94" s="37"/>
    </row>
    <row r="95" spans="1:10" s="33" customFormat="1" ht="11.25" customHeight="1" thickBot="1" x14ac:dyDescent="0.25">
      <c r="A95" s="282"/>
      <c r="B95" s="351"/>
      <c r="C95" s="151"/>
      <c r="D95" s="30"/>
      <c r="E95" s="334"/>
      <c r="F95" s="335"/>
      <c r="G95" s="336"/>
      <c r="H95" s="31"/>
      <c r="I95" s="324"/>
      <c r="J95" s="37"/>
    </row>
    <row r="96" spans="1:10" s="33" customFormat="1" ht="11.25" customHeight="1" thickTop="1" x14ac:dyDescent="0.2">
      <c r="A96" s="280">
        <f>A91+1</f>
        <v>44974</v>
      </c>
      <c r="B96" s="350"/>
      <c r="C96" s="273"/>
      <c r="D96" s="25"/>
      <c r="E96" s="337"/>
      <c r="F96" s="338"/>
      <c r="G96" s="339"/>
      <c r="H96" s="26"/>
      <c r="I96" s="3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0"/>
      <c r="B97" s="350"/>
      <c r="C97" s="150"/>
      <c r="D97" s="25"/>
      <c r="E97" s="356"/>
      <c r="F97" s="357"/>
      <c r="G97" s="358"/>
      <c r="H97" s="26"/>
      <c r="I97" s="322"/>
      <c r="J97" s="37"/>
    </row>
    <row r="98" spans="1:10" s="33" customFormat="1" ht="11.25" customHeight="1" x14ac:dyDescent="0.2">
      <c r="A98" s="280"/>
      <c r="B98" s="350"/>
      <c r="C98" s="150"/>
      <c r="D98" s="25"/>
      <c r="E98" s="474"/>
      <c r="F98" s="475"/>
      <c r="G98" s="476"/>
      <c r="H98" s="26"/>
      <c r="I98" s="322"/>
      <c r="J98" s="37"/>
    </row>
    <row r="99" spans="1:10" s="33" customFormat="1" ht="11.25" customHeight="1" x14ac:dyDescent="0.2">
      <c r="A99" s="281"/>
      <c r="B99" s="350"/>
      <c r="C99" s="150"/>
      <c r="D99" s="28"/>
      <c r="E99" s="473"/>
      <c r="F99" s="473"/>
      <c r="G99" s="473"/>
      <c r="H99" s="26"/>
      <c r="I99" s="323"/>
      <c r="J99" s="37"/>
    </row>
    <row r="100" spans="1:10" s="33" customFormat="1" ht="11.25" customHeight="1" thickBot="1" x14ac:dyDescent="0.25">
      <c r="A100" s="282"/>
      <c r="B100" s="351"/>
      <c r="C100" s="152"/>
      <c r="D100" s="30"/>
      <c r="E100" s="334"/>
      <c r="F100" s="335"/>
      <c r="G100" s="336"/>
      <c r="H100" s="31"/>
      <c r="I100" s="324"/>
      <c r="J100" s="37"/>
    </row>
    <row r="101" spans="1:10" s="33" customFormat="1" ht="11.25" customHeight="1" thickTop="1" x14ac:dyDescent="0.2">
      <c r="A101" s="277">
        <f>A96+1</f>
        <v>44975</v>
      </c>
      <c r="B101" s="352"/>
      <c r="C101" s="258"/>
      <c r="D101" s="249"/>
      <c r="E101" s="313"/>
      <c r="F101" s="314"/>
      <c r="G101" s="315"/>
      <c r="H101" s="193"/>
      <c r="I101" s="3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77"/>
      <c r="B102" s="352"/>
      <c r="C102" s="259"/>
      <c r="D102" s="249"/>
      <c r="E102" s="292"/>
      <c r="F102" s="293"/>
      <c r="G102" s="294"/>
      <c r="H102" s="193"/>
      <c r="I102" s="322"/>
      <c r="J102" s="37"/>
    </row>
    <row r="103" spans="1:10" s="33" customFormat="1" ht="11.25" customHeight="1" x14ac:dyDescent="0.2">
      <c r="A103" s="277"/>
      <c r="B103" s="352"/>
      <c r="C103" s="259"/>
      <c r="D103" s="249"/>
      <c r="E103" s="292"/>
      <c r="F103" s="293"/>
      <c r="G103" s="294"/>
      <c r="H103" s="193"/>
      <c r="I103" s="322"/>
      <c r="J103" s="37"/>
    </row>
    <row r="104" spans="1:10" s="33" customFormat="1" ht="11.25" customHeight="1" x14ac:dyDescent="0.2">
      <c r="A104" s="278"/>
      <c r="B104" s="352"/>
      <c r="C104" s="259"/>
      <c r="D104" s="194"/>
      <c r="E104" s="292"/>
      <c r="F104" s="293"/>
      <c r="G104" s="294"/>
      <c r="H104" s="193"/>
      <c r="I104" s="323"/>
      <c r="J104" s="37"/>
    </row>
    <row r="105" spans="1:10" s="33" customFormat="1" ht="11.25" customHeight="1" thickBot="1" x14ac:dyDescent="0.25">
      <c r="A105" s="279"/>
      <c r="B105" s="353"/>
      <c r="C105" s="260"/>
      <c r="D105" s="252"/>
      <c r="E105" s="295"/>
      <c r="F105" s="296"/>
      <c r="G105" s="297"/>
      <c r="H105" s="253"/>
      <c r="I105" s="324"/>
      <c r="J105" s="37"/>
    </row>
    <row r="106" spans="1:10" s="33" customFormat="1" ht="11.25" customHeight="1" thickTop="1" x14ac:dyDescent="0.2">
      <c r="A106" s="277">
        <f>A101+1</f>
        <v>44976</v>
      </c>
      <c r="B106" s="352"/>
      <c r="C106" s="258"/>
      <c r="D106" s="249"/>
      <c r="E106" s="313"/>
      <c r="F106" s="314"/>
      <c r="G106" s="315"/>
      <c r="H106" s="193"/>
      <c r="I106" s="3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77"/>
      <c r="B107" s="352"/>
      <c r="C107" s="259"/>
      <c r="D107" s="249"/>
      <c r="E107" s="292"/>
      <c r="F107" s="293"/>
      <c r="G107" s="294"/>
      <c r="H107" s="193"/>
      <c r="I107" s="322"/>
      <c r="J107" s="32"/>
    </row>
    <row r="108" spans="1:10" s="33" customFormat="1" ht="11.25" customHeight="1" x14ac:dyDescent="0.2">
      <c r="A108" s="277"/>
      <c r="B108" s="352"/>
      <c r="C108" s="259"/>
      <c r="D108" s="249"/>
      <c r="E108" s="292"/>
      <c r="F108" s="293"/>
      <c r="G108" s="294"/>
      <c r="H108" s="193"/>
      <c r="I108" s="322"/>
      <c r="J108" s="32"/>
    </row>
    <row r="109" spans="1:10" s="33" customFormat="1" ht="11.25" customHeight="1" x14ac:dyDescent="0.2">
      <c r="A109" s="278"/>
      <c r="B109" s="352"/>
      <c r="C109" s="259"/>
      <c r="D109" s="194"/>
      <c r="E109" s="292"/>
      <c r="F109" s="293"/>
      <c r="G109" s="294"/>
      <c r="H109" s="193"/>
      <c r="I109" s="323"/>
      <c r="J109" s="32"/>
    </row>
    <row r="110" spans="1:10" s="33" customFormat="1" ht="11.25" customHeight="1" thickBot="1" x14ac:dyDescent="0.25">
      <c r="A110" s="279"/>
      <c r="B110" s="353"/>
      <c r="C110" s="261"/>
      <c r="D110" s="252"/>
      <c r="E110" s="295"/>
      <c r="F110" s="296"/>
      <c r="G110" s="297"/>
      <c r="H110" s="253"/>
      <c r="I110" s="324"/>
      <c r="J110" s="32"/>
    </row>
    <row r="111" spans="1:10" s="33" customFormat="1" ht="11.25" customHeight="1" thickTop="1" x14ac:dyDescent="0.2">
      <c r="A111" s="277">
        <f>A106+1</f>
        <v>44977</v>
      </c>
      <c r="B111" s="477"/>
      <c r="C111" s="221"/>
      <c r="D111" s="197"/>
      <c r="E111" s="485"/>
      <c r="F111" s="486"/>
      <c r="G111" s="487"/>
      <c r="H111" s="198"/>
      <c r="I111" s="322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77"/>
      <c r="B112" s="477"/>
      <c r="C112" s="222"/>
      <c r="D112" s="197"/>
      <c r="E112" s="479"/>
      <c r="F112" s="480"/>
      <c r="G112" s="481"/>
      <c r="H112" s="198"/>
      <c r="I112" s="322"/>
      <c r="J112" s="32"/>
    </row>
    <row r="113" spans="1:10" s="33" customFormat="1" ht="11.25" customHeight="1" x14ac:dyDescent="0.2">
      <c r="A113" s="277"/>
      <c r="B113" s="477"/>
      <c r="C113" s="222"/>
      <c r="D113" s="197"/>
      <c r="E113" s="479"/>
      <c r="F113" s="480"/>
      <c r="G113" s="481"/>
      <c r="H113" s="198"/>
      <c r="I113" s="322"/>
      <c r="J113" s="32"/>
    </row>
    <row r="114" spans="1:10" s="33" customFormat="1" ht="11.25" customHeight="1" x14ac:dyDescent="0.2">
      <c r="A114" s="278"/>
      <c r="B114" s="477"/>
      <c r="C114" s="222"/>
      <c r="D114" s="200"/>
      <c r="E114" s="479"/>
      <c r="F114" s="480"/>
      <c r="G114" s="481"/>
      <c r="H114" s="198"/>
      <c r="I114" s="323"/>
      <c r="J114" s="32"/>
    </row>
    <row r="115" spans="1:10" s="33" customFormat="1" ht="11.25" customHeight="1" thickBot="1" x14ac:dyDescent="0.25">
      <c r="A115" s="279"/>
      <c r="B115" s="478"/>
      <c r="C115" s="223"/>
      <c r="D115" s="202"/>
      <c r="E115" s="482"/>
      <c r="F115" s="483"/>
      <c r="G115" s="484"/>
      <c r="H115" s="203"/>
      <c r="I115" s="324"/>
      <c r="J115" s="32"/>
    </row>
    <row r="116" spans="1:10" s="33" customFormat="1" ht="11.25" customHeight="1" thickTop="1" x14ac:dyDescent="0.2">
      <c r="A116" s="280">
        <f>A111+1</f>
        <v>44978</v>
      </c>
      <c r="B116" s="364"/>
      <c r="C116" s="273"/>
      <c r="D116" s="233"/>
      <c r="E116" s="325"/>
      <c r="F116" s="326"/>
      <c r="G116" s="327"/>
      <c r="H116" s="234"/>
      <c r="I116" s="322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0"/>
      <c r="B117" s="364"/>
      <c r="C117" s="256"/>
      <c r="D117" s="233"/>
      <c r="E117" s="319"/>
      <c r="F117" s="320"/>
      <c r="G117" s="321"/>
      <c r="H117" s="234"/>
      <c r="I117" s="322"/>
      <c r="J117" s="32"/>
    </row>
    <row r="118" spans="1:10" s="33" customFormat="1" ht="11.25" customHeight="1" x14ac:dyDescent="0.2">
      <c r="A118" s="280"/>
      <c r="B118" s="364"/>
      <c r="C118" s="256"/>
      <c r="D118" s="233"/>
      <c r="E118" s="319"/>
      <c r="F118" s="320"/>
      <c r="G118" s="321"/>
      <c r="H118" s="234"/>
      <c r="I118" s="322"/>
      <c r="J118" s="32"/>
    </row>
    <row r="119" spans="1:10" s="33" customFormat="1" ht="11.25" customHeight="1" x14ac:dyDescent="0.2">
      <c r="A119" s="281"/>
      <c r="B119" s="364"/>
      <c r="C119" s="256"/>
      <c r="D119" s="237"/>
      <c r="E119" s="319"/>
      <c r="F119" s="320"/>
      <c r="G119" s="321"/>
      <c r="H119" s="234"/>
      <c r="I119" s="323"/>
      <c r="J119" s="32"/>
    </row>
    <row r="120" spans="1:10" s="33" customFormat="1" ht="11.25" customHeight="1" thickBot="1" x14ac:dyDescent="0.25">
      <c r="A120" s="282"/>
      <c r="B120" s="365"/>
      <c r="C120" s="257"/>
      <c r="D120" s="239"/>
      <c r="E120" s="307"/>
      <c r="F120" s="308"/>
      <c r="G120" s="309"/>
      <c r="H120" s="240"/>
      <c r="I120" s="324"/>
      <c r="J120" s="32"/>
    </row>
    <row r="121" spans="1:10" s="33" customFormat="1" ht="11.25" customHeight="1" thickTop="1" x14ac:dyDescent="0.2">
      <c r="A121" s="280">
        <f>A116+1</f>
        <v>44979</v>
      </c>
      <c r="B121" s="350"/>
      <c r="C121" s="273"/>
      <c r="D121" s="25"/>
      <c r="E121" s="337"/>
      <c r="F121" s="338"/>
      <c r="G121" s="339"/>
      <c r="H121" s="26"/>
      <c r="I121" s="3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0"/>
      <c r="B122" s="350"/>
      <c r="C122" s="150"/>
      <c r="D122" s="25"/>
      <c r="E122" s="356"/>
      <c r="F122" s="357"/>
      <c r="G122" s="358"/>
      <c r="H122" s="26"/>
      <c r="I122" s="322"/>
      <c r="J122" s="32"/>
    </row>
    <row r="123" spans="1:10" s="33" customFormat="1" ht="11.25" customHeight="1" x14ac:dyDescent="0.2">
      <c r="A123" s="280"/>
      <c r="B123" s="350"/>
      <c r="C123" s="150"/>
      <c r="D123" s="25"/>
      <c r="E123" s="356"/>
      <c r="F123" s="357"/>
      <c r="G123" s="358"/>
      <c r="H123" s="26"/>
      <c r="I123" s="322"/>
      <c r="J123" s="32"/>
    </row>
    <row r="124" spans="1:10" s="33" customFormat="1" ht="11.25" customHeight="1" x14ac:dyDescent="0.2">
      <c r="A124" s="281"/>
      <c r="B124" s="350"/>
      <c r="C124" s="150"/>
      <c r="D124" s="28"/>
      <c r="E124" s="356"/>
      <c r="F124" s="357"/>
      <c r="G124" s="358"/>
      <c r="H124" s="26"/>
      <c r="I124" s="323"/>
      <c r="J124" s="32"/>
    </row>
    <row r="125" spans="1:10" s="33" customFormat="1" ht="11.25" customHeight="1" thickBot="1" x14ac:dyDescent="0.25">
      <c r="A125" s="282"/>
      <c r="B125" s="351"/>
      <c r="C125" s="151"/>
      <c r="D125" s="30"/>
      <c r="E125" s="334"/>
      <c r="F125" s="335"/>
      <c r="G125" s="336"/>
      <c r="H125" s="31"/>
      <c r="I125" s="324"/>
      <c r="J125" s="32"/>
    </row>
    <row r="126" spans="1:10" s="33" customFormat="1" ht="11.25" customHeight="1" thickTop="1" x14ac:dyDescent="0.2">
      <c r="A126" s="280">
        <f>A121+1</f>
        <v>44980</v>
      </c>
      <c r="B126" s="350"/>
      <c r="C126" s="273"/>
      <c r="D126" s="25"/>
      <c r="E126" s="337"/>
      <c r="F126" s="338"/>
      <c r="G126" s="339"/>
      <c r="H126" s="26"/>
      <c r="I126" s="322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0"/>
      <c r="B127" s="350"/>
      <c r="C127" s="150"/>
      <c r="D127" s="25"/>
      <c r="E127" s="356"/>
      <c r="F127" s="357"/>
      <c r="G127" s="358"/>
      <c r="H127" s="26"/>
      <c r="I127" s="322"/>
      <c r="J127" s="32"/>
    </row>
    <row r="128" spans="1:10" s="33" customFormat="1" ht="11.25" customHeight="1" x14ac:dyDescent="0.2">
      <c r="A128" s="280"/>
      <c r="B128" s="350"/>
      <c r="C128" s="150"/>
      <c r="D128" s="25"/>
      <c r="E128" s="356"/>
      <c r="F128" s="357"/>
      <c r="G128" s="358"/>
      <c r="H128" s="26"/>
      <c r="I128" s="322"/>
      <c r="J128" s="32"/>
    </row>
    <row r="129" spans="1:10" s="33" customFormat="1" ht="11.25" customHeight="1" x14ac:dyDescent="0.2">
      <c r="A129" s="281"/>
      <c r="B129" s="350"/>
      <c r="C129" s="150"/>
      <c r="D129" s="28"/>
      <c r="E129" s="356"/>
      <c r="F129" s="357"/>
      <c r="G129" s="358"/>
      <c r="H129" s="26"/>
      <c r="I129" s="323"/>
      <c r="J129" s="32"/>
    </row>
    <row r="130" spans="1:10" s="33" customFormat="1" ht="11.25" customHeight="1" thickBot="1" x14ac:dyDescent="0.25">
      <c r="A130" s="282"/>
      <c r="B130" s="351"/>
      <c r="C130" s="151"/>
      <c r="D130" s="30"/>
      <c r="E130" s="334"/>
      <c r="F130" s="335"/>
      <c r="G130" s="336"/>
      <c r="H130" s="31"/>
      <c r="I130" s="324"/>
      <c r="J130" s="32"/>
    </row>
    <row r="131" spans="1:10" s="33" customFormat="1" ht="11.25" customHeight="1" thickTop="1" x14ac:dyDescent="0.2">
      <c r="A131" s="280">
        <f>A126+1</f>
        <v>44981</v>
      </c>
      <c r="B131" s="350"/>
      <c r="C131" s="273"/>
      <c r="D131" s="25"/>
      <c r="E131" s="337"/>
      <c r="F131" s="338"/>
      <c r="G131" s="339"/>
      <c r="H131" s="26"/>
      <c r="I131" s="322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0"/>
      <c r="B132" s="350"/>
      <c r="C132" s="150"/>
      <c r="D132" s="25"/>
      <c r="E132" s="356"/>
      <c r="F132" s="357"/>
      <c r="G132" s="358"/>
      <c r="H132" s="26"/>
      <c r="I132" s="322"/>
      <c r="J132" s="32"/>
    </row>
    <row r="133" spans="1:10" s="33" customFormat="1" ht="11.25" customHeight="1" x14ac:dyDescent="0.2">
      <c r="A133" s="280"/>
      <c r="B133" s="350"/>
      <c r="C133" s="150"/>
      <c r="D133" s="25"/>
      <c r="E133" s="356"/>
      <c r="F133" s="357"/>
      <c r="G133" s="358"/>
      <c r="H133" s="26"/>
      <c r="I133" s="322"/>
      <c r="J133" s="32"/>
    </row>
    <row r="134" spans="1:10" s="33" customFormat="1" ht="11.25" customHeight="1" x14ac:dyDescent="0.2">
      <c r="A134" s="281"/>
      <c r="B134" s="350"/>
      <c r="C134" s="150"/>
      <c r="D134" s="28"/>
      <c r="E134" s="356"/>
      <c r="F134" s="357"/>
      <c r="G134" s="358"/>
      <c r="H134" s="26"/>
      <c r="I134" s="323"/>
      <c r="J134" s="32"/>
    </row>
    <row r="135" spans="1:10" s="33" customFormat="1" ht="11.25" customHeight="1" thickBot="1" x14ac:dyDescent="0.25">
      <c r="A135" s="282"/>
      <c r="B135" s="351"/>
      <c r="C135" s="151"/>
      <c r="D135" s="30"/>
      <c r="E135" s="334"/>
      <c r="F135" s="335"/>
      <c r="G135" s="336"/>
      <c r="H135" s="31"/>
      <c r="I135" s="324"/>
      <c r="J135" s="32"/>
    </row>
    <row r="136" spans="1:10" s="33" customFormat="1" ht="11.25" customHeight="1" thickTop="1" x14ac:dyDescent="0.2">
      <c r="A136" s="277">
        <f>A131+1</f>
        <v>44982</v>
      </c>
      <c r="B136" s="352"/>
      <c r="C136" s="258"/>
      <c r="D136" s="249"/>
      <c r="E136" s="313"/>
      <c r="F136" s="314"/>
      <c r="G136" s="315"/>
      <c r="H136" s="193"/>
      <c r="I136" s="322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77"/>
      <c r="B137" s="352"/>
      <c r="C137" s="259"/>
      <c r="D137" s="249"/>
      <c r="E137" s="292"/>
      <c r="F137" s="293"/>
      <c r="G137" s="294"/>
      <c r="H137" s="193"/>
      <c r="I137" s="322"/>
      <c r="J137" s="32"/>
    </row>
    <row r="138" spans="1:10" s="33" customFormat="1" ht="11.25" customHeight="1" x14ac:dyDescent="0.2">
      <c r="A138" s="277"/>
      <c r="B138" s="352"/>
      <c r="C138" s="259"/>
      <c r="D138" s="249"/>
      <c r="E138" s="292"/>
      <c r="F138" s="293"/>
      <c r="G138" s="294"/>
      <c r="H138" s="193"/>
      <c r="I138" s="322"/>
      <c r="J138" s="32"/>
    </row>
    <row r="139" spans="1:10" s="33" customFormat="1" ht="11.25" customHeight="1" x14ac:dyDescent="0.2">
      <c r="A139" s="278"/>
      <c r="B139" s="352"/>
      <c r="C139" s="259"/>
      <c r="D139" s="194"/>
      <c r="E139" s="292"/>
      <c r="F139" s="293"/>
      <c r="G139" s="294"/>
      <c r="H139" s="193"/>
      <c r="I139" s="323"/>
      <c r="J139" s="32"/>
    </row>
    <row r="140" spans="1:10" s="33" customFormat="1" ht="11.25" customHeight="1" thickBot="1" x14ac:dyDescent="0.25">
      <c r="A140" s="279"/>
      <c r="B140" s="353"/>
      <c r="C140" s="260"/>
      <c r="D140" s="252"/>
      <c r="E140" s="295"/>
      <c r="F140" s="296"/>
      <c r="G140" s="297"/>
      <c r="H140" s="253"/>
      <c r="I140" s="324"/>
      <c r="J140" s="32"/>
    </row>
    <row r="141" spans="1:10" s="33" customFormat="1" ht="11.25" customHeight="1" thickTop="1" x14ac:dyDescent="0.2">
      <c r="A141" s="277">
        <f>A136+1</f>
        <v>44983</v>
      </c>
      <c r="B141" s="352"/>
      <c r="C141" s="258"/>
      <c r="D141" s="249"/>
      <c r="E141" s="313"/>
      <c r="F141" s="314"/>
      <c r="G141" s="315"/>
      <c r="H141" s="193"/>
      <c r="I141" s="493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77"/>
      <c r="B142" s="352"/>
      <c r="C142" s="259"/>
      <c r="D142" s="249"/>
      <c r="E142" s="292"/>
      <c r="F142" s="293"/>
      <c r="G142" s="294"/>
      <c r="H142" s="193"/>
      <c r="I142" s="493"/>
      <c r="J142" s="32"/>
    </row>
    <row r="143" spans="1:10" s="33" customFormat="1" ht="11.25" customHeight="1" x14ac:dyDescent="0.2">
      <c r="A143" s="277"/>
      <c r="B143" s="352"/>
      <c r="C143" s="259"/>
      <c r="D143" s="249"/>
      <c r="E143" s="292"/>
      <c r="F143" s="293"/>
      <c r="G143" s="294"/>
      <c r="H143" s="193"/>
      <c r="I143" s="493"/>
      <c r="J143" s="32"/>
    </row>
    <row r="144" spans="1:10" s="33" customFormat="1" ht="11.25" customHeight="1" x14ac:dyDescent="0.2">
      <c r="A144" s="278"/>
      <c r="B144" s="352"/>
      <c r="C144" s="259"/>
      <c r="D144" s="194"/>
      <c r="E144" s="292"/>
      <c r="F144" s="293"/>
      <c r="G144" s="294"/>
      <c r="H144" s="193"/>
      <c r="I144" s="494"/>
      <c r="J144" s="32"/>
    </row>
    <row r="145" spans="1:10" s="33" customFormat="1" ht="11.25" customHeight="1" thickBot="1" x14ac:dyDescent="0.25">
      <c r="A145" s="279"/>
      <c r="B145" s="353"/>
      <c r="C145" s="260"/>
      <c r="D145" s="252"/>
      <c r="E145" s="295"/>
      <c r="F145" s="296"/>
      <c r="G145" s="297"/>
      <c r="H145" s="253"/>
      <c r="I145" s="495"/>
      <c r="J145" s="32"/>
    </row>
    <row r="146" spans="1:10" s="33" customFormat="1" ht="11.25" customHeight="1" thickTop="1" x14ac:dyDescent="0.2">
      <c r="A146" s="280">
        <f>A141+1</f>
        <v>44984</v>
      </c>
      <c r="B146" s="364"/>
      <c r="C146" s="273"/>
      <c r="D146" s="233"/>
      <c r="E146" s="325"/>
      <c r="F146" s="326"/>
      <c r="G146" s="327"/>
      <c r="H146" s="234"/>
      <c r="I146" s="493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0"/>
      <c r="B147" s="364"/>
      <c r="C147" s="256"/>
      <c r="D147" s="233"/>
      <c r="E147" s="319"/>
      <c r="F147" s="320"/>
      <c r="G147" s="321"/>
      <c r="H147" s="234"/>
      <c r="I147" s="493"/>
      <c r="J147" s="32"/>
    </row>
    <row r="148" spans="1:10" s="33" customFormat="1" ht="11.25" customHeight="1" x14ac:dyDescent="0.2">
      <c r="A148" s="280"/>
      <c r="B148" s="364"/>
      <c r="C148" s="256"/>
      <c r="D148" s="233"/>
      <c r="E148" s="319"/>
      <c r="F148" s="320"/>
      <c r="G148" s="321"/>
      <c r="H148" s="234"/>
      <c r="I148" s="493"/>
      <c r="J148" s="32"/>
    </row>
    <row r="149" spans="1:10" s="33" customFormat="1" ht="11.25" customHeight="1" x14ac:dyDescent="0.2">
      <c r="A149" s="281"/>
      <c r="B149" s="364"/>
      <c r="C149" s="256"/>
      <c r="D149" s="237"/>
      <c r="E149" s="319"/>
      <c r="F149" s="320"/>
      <c r="G149" s="321"/>
      <c r="H149" s="234"/>
      <c r="I149" s="494"/>
      <c r="J149" s="32"/>
    </row>
    <row r="150" spans="1:10" s="33" customFormat="1" ht="11.25" customHeight="1" thickBot="1" x14ac:dyDescent="0.25">
      <c r="A150" s="282"/>
      <c r="B150" s="365"/>
      <c r="C150" s="257"/>
      <c r="D150" s="239"/>
      <c r="E150" s="307"/>
      <c r="F150" s="308"/>
      <c r="G150" s="309"/>
      <c r="H150" s="240"/>
      <c r="I150" s="495"/>
      <c r="J150" s="32"/>
    </row>
    <row r="151" spans="1:10" s="33" customFormat="1" ht="11.25" customHeight="1" thickTop="1" x14ac:dyDescent="0.2">
      <c r="A151" s="280">
        <f>A146+1</f>
        <v>44985</v>
      </c>
      <c r="B151" s="364"/>
      <c r="C151" s="273"/>
      <c r="D151" s="233"/>
      <c r="E151" s="325"/>
      <c r="F151" s="326"/>
      <c r="G151" s="327"/>
      <c r="H151" s="234"/>
      <c r="I151" s="322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0"/>
      <c r="B152" s="364"/>
      <c r="C152" s="256"/>
      <c r="D152" s="233"/>
      <c r="E152" s="319"/>
      <c r="F152" s="320"/>
      <c r="G152" s="321"/>
      <c r="H152" s="234"/>
      <c r="I152" s="322"/>
      <c r="J152" s="32"/>
    </row>
    <row r="153" spans="1:10" s="33" customFormat="1" ht="11.25" customHeight="1" x14ac:dyDescent="0.2">
      <c r="A153" s="280"/>
      <c r="B153" s="364"/>
      <c r="C153" s="256"/>
      <c r="D153" s="233"/>
      <c r="E153" s="319"/>
      <c r="F153" s="320"/>
      <c r="G153" s="321"/>
      <c r="H153" s="234"/>
      <c r="I153" s="322"/>
      <c r="J153" s="32"/>
    </row>
    <row r="154" spans="1:10" s="33" customFormat="1" ht="11.25" customHeight="1" x14ac:dyDescent="0.2">
      <c r="A154" s="281"/>
      <c r="B154" s="364"/>
      <c r="C154" s="256"/>
      <c r="D154" s="237"/>
      <c r="E154" s="319"/>
      <c r="F154" s="320"/>
      <c r="G154" s="321"/>
      <c r="H154" s="234"/>
      <c r="I154" s="323"/>
      <c r="J154" s="32"/>
    </row>
    <row r="155" spans="1:10" s="33" customFormat="1" ht="11.25" customHeight="1" thickBot="1" x14ac:dyDescent="0.25">
      <c r="A155" s="282"/>
      <c r="B155" s="365"/>
      <c r="C155" s="257"/>
      <c r="D155" s="239"/>
      <c r="E155" s="307"/>
      <c r="F155" s="308"/>
      <c r="G155" s="309"/>
      <c r="H155" s="240"/>
      <c r="I155" s="324"/>
      <c r="J155" s="32"/>
    </row>
    <row r="156" spans="1:10" s="33" customFormat="1" ht="12.75" customHeight="1" thickTop="1" thickBot="1" x14ac:dyDescent="0.25">
      <c r="A156" s="496" t="s">
        <v>37</v>
      </c>
      <c r="B156" s="497"/>
      <c r="C156" s="498"/>
      <c r="D156" s="38"/>
      <c r="E156" s="39">
        <f>K9*H8</f>
        <v>0</v>
      </c>
      <c r="F156" s="496" t="s">
        <v>38</v>
      </c>
      <c r="G156" s="498"/>
      <c r="H156" s="40">
        <f>SUM(H16:H155)</f>
        <v>0</v>
      </c>
      <c r="I156" s="41">
        <f>SUM(I16:I155)</f>
        <v>0</v>
      </c>
      <c r="J156" s="32"/>
    </row>
    <row r="157" spans="1:10" s="33" customFormat="1" ht="12.75" customHeight="1" x14ac:dyDescent="0.2">
      <c r="A157" s="393" t="str">
        <f>"Project-related planned work time"&amp;$F$3</f>
        <v>Project-related planned work time</v>
      </c>
      <c r="B157" s="394"/>
      <c r="C157" s="394"/>
      <c r="D157" s="42"/>
      <c r="E157" s="43">
        <f>K9*H9</f>
        <v>0</v>
      </c>
      <c r="F157" s="499"/>
      <c r="G157" s="500"/>
      <c r="H157" s="501"/>
      <c r="I157" s="70"/>
      <c r="J157" s="32"/>
    </row>
    <row r="158" spans="1:10" s="33" customFormat="1" ht="13.5" thickBot="1" x14ac:dyDescent="0.25">
      <c r="A158" s="399" t="str">
        <f>"Project-related hours"&amp;$F$3</f>
        <v>Project-related hours</v>
      </c>
      <c r="B158" s="400"/>
      <c r="C158" s="400"/>
      <c r="D158" s="44"/>
      <c r="E158" s="45">
        <f>SUMIF(C16:C155,F3,H16:H155)</f>
        <v>0</v>
      </c>
      <c r="F158" s="488"/>
      <c r="G158" s="489"/>
      <c r="H158" s="490"/>
      <c r="I158" s="71"/>
      <c r="J158" s="32"/>
    </row>
    <row r="159" spans="1:10" s="33" customFormat="1" ht="13.5" thickBot="1" x14ac:dyDescent="0.25">
      <c r="A159" s="424" t="s">
        <v>39</v>
      </c>
      <c r="B159" s="409"/>
      <c r="C159" s="409"/>
      <c r="D159" s="46"/>
      <c r="E159" s="47" t="str">
        <f>IF(E158=0,"",ROUND(E158/E156,4))</f>
        <v/>
      </c>
      <c r="F159" s="408"/>
      <c r="G159" s="409"/>
      <c r="H159" s="409"/>
      <c r="I159" s="72"/>
      <c r="J159" s="121"/>
    </row>
    <row r="160" spans="1:10" s="33" customFormat="1" ht="11.25" customHeight="1" x14ac:dyDescent="0.2">
      <c r="A160" s="491" t="str">
        <f>IF(ROUND(H156,5)=ROUND(I156,5),"","Die erbrachte Arbeitszeit stimmt nicht mit der abrechenbaren Arbeitszeit überein")</f>
        <v/>
      </c>
      <c r="B160" s="491"/>
      <c r="C160" s="491"/>
      <c r="D160" s="491"/>
      <c r="E160" s="491"/>
      <c r="F160" s="491"/>
      <c r="G160" s="491"/>
      <c r="H160" s="491"/>
      <c r="I160" s="491"/>
      <c r="J160" s="121"/>
    </row>
    <row r="161" spans="1:10" s="33" customFormat="1" ht="12.75" customHeight="1" x14ac:dyDescent="0.2">
      <c r="A161" s="492" t="s">
        <v>40</v>
      </c>
      <c r="B161" s="492"/>
      <c r="C161" s="492"/>
      <c r="D161" s="492"/>
      <c r="E161" s="492"/>
      <c r="F161" s="492"/>
      <c r="G161" s="492"/>
      <c r="H161" s="122"/>
      <c r="I161" s="122"/>
      <c r="J161" s="119"/>
    </row>
    <row r="162" spans="1:10" s="33" customFormat="1" ht="44.25" customHeight="1" x14ac:dyDescent="0.2">
      <c r="A162" s="492" t="s">
        <v>41</v>
      </c>
      <c r="B162" s="492"/>
      <c r="C162" s="492"/>
      <c r="D162" s="492"/>
      <c r="E162" s="492"/>
      <c r="F162" s="492"/>
      <c r="G162" s="492"/>
      <c r="H162" s="492"/>
      <c r="I162" s="492"/>
      <c r="J162" s="119"/>
    </row>
    <row r="163" spans="1:10" ht="9.75" customHeight="1" x14ac:dyDescent="0.2">
      <c r="A163" s="425"/>
      <c r="B163" s="425"/>
      <c r="C163" s="425"/>
      <c r="D163" s="16"/>
      <c r="E163" s="425"/>
      <c r="F163" s="425"/>
      <c r="G163" s="425"/>
      <c r="H163" s="425"/>
      <c r="I163" s="425"/>
      <c r="J163" s="123"/>
    </row>
    <row r="164" spans="1:10" ht="42" customHeight="1" x14ac:dyDescent="0.2">
      <c r="A164" s="411" t="s">
        <v>42</v>
      </c>
      <c r="B164" s="412"/>
      <c r="C164" s="413"/>
      <c r="D164" s="69"/>
      <c r="E164" s="411" t="s">
        <v>43</v>
      </c>
      <c r="F164" s="413"/>
      <c r="G164" s="411"/>
      <c r="H164" s="412"/>
      <c r="I164" s="413"/>
    </row>
    <row r="166" spans="1:10" x14ac:dyDescent="0.2">
      <c r="J166" s="86"/>
    </row>
    <row r="167" spans="1:10" x14ac:dyDescent="0.2">
      <c r="J167" s="86"/>
    </row>
  </sheetData>
  <mergeCells count="256">
    <mergeCell ref="E24:G24"/>
    <mergeCell ref="E25:G25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B136:B140"/>
    <mergeCell ref="E132:G132"/>
    <mergeCell ref="E133:G133"/>
    <mergeCell ref="E137:G137"/>
    <mergeCell ref="E138:G13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I151:I155"/>
    <mergeCell ref="B141:B145"/>
    <mergeCell ref="E141:G141"/>
    <mergeCell ref="I141:I145"/>
    <mergeCell ref="E144:G144"/>
    <mergeCell ref="E145:G145"/>
    <mergeCell ref="A136:A140"/>
    <mergeCell ref="A159:C159"/>
    <mergeCell ref="F159:H159"/>
    <mergeCell ref="A156:C156"/>
    <mergeCell ref="F156:G156"/>
    <mergeCell ref="A157:C157"/>
    <mergeCell ref="F157:H157"/>
    <mergeCell ref="E142:G142"/>
    <mergeCell ref="E143:G143"/>
    <mergeCell ref="E147:G147"/>
    <mergeCell ref="E148:G148"/>
    <mergeCell ref="E152:G152"/>
    <mergeCell ref="E153:G153"/>
    <mergeCell ref="A141:A145"/>
    <mergeCell ref="E154:G154"/>
    <mergeCell ref="A158:C158"/>
    <mergeCell ref="I146:I150"/>
    <mergeCell ref="E136:G136"/>
    <mergeCell ref="A164:C164"/>
    <mergeCell ref="E164:F164"/>
    <mergeCell ref="G164:I164"/>
    <mergeCell ref="A160:I160"/>
    <mergeCell ref="A161:G161"/>
    <mergeCell ref="A162:I162"/>
    <mergeCell ref="A163:C163"/>
    <mergeCell ref="E163:F163"/>
    <mergeCell ref="G163:I163"/>
    <mergeCell ref="F158:H158"/>
    <mergeCell ref="A146:A150"/>
    <mergeCell ref="B146:B150"/>
    <mergeCell ref="A151:A155"/>
    <mergeCell ref="B151:B155"/>
    <mergeCell ref="E146:G146"/>
    <mergeCell ref="E149:G149"/>
    <mergeCell ref="E150:G150"/>
    <mergeCell ref="E151:G151"/>
    <mergeCell ref="E155:G15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2:G112"/>
    <mergeCell ref="E113:G113"/>
    <mergeCell ref="E117:G117"/>
    <mergeCell ref="E118:G118"/>
    <mergeCell ref="E115:G115"/>
    <mergeCell ref="E111:G111"/>
    <mergeCell ref="E114:G114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79:G79"/>
    <mergeCell ref="E80:G80"/>
    <mergeCell ref="E81:G81"/>
    <mergeCell ref="E84:G84"/>
    <mergeCell ref="E76:G76"/>
    <mergeCell ref="E77:G77"/>
    <mergeCell ref="E78:G78"/>
    <mergeCell ref="E82:G82"/>
    <mergeCell ref="E83:G83"/>
    <mergeCell ref="E87:G87"/>
    <mergeCell ref="E88:G88"/>
    <mergeCell ref="E85:G85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1:G41"/>
    <mergeCell ref="E44:G44"/>
    <mergeCell ref="E45:G45"/>
    <mergeCell ref="E46:G46"/>
    <mergeCell ref="E49:G49"/>
    <mergeCell ref="E50:G50"/>
    <mergeCell ref="E42:G42"/>
    <mergeCell ref="E43:G43"/>
    <mergeCell ref="E47:G47"/>
    <mergeCell ref="E48:G48"/>
    <mergeCell ref="E52:G52"/>
    <mergeCell ref="E53:G53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8:G38"/>
    <mergeCell ref="E37:G37"/>
    <mergeCell ref="E32:G32"/>
    <mergeCell ref="E33:G33"/>
    <mergeCell ref="A16:A20"/>
    <mergeCell ref="B16:B20"/>
    <mergeCell ref="E16:G16"/>
    <mergeCell ref="I16:I20"/>
    <mergeCell ref="E19:G19"/>
    <mergeCell ref="E20:G20"/>
    <mergeCell ref="B12:I12"/>
    <mergeCell ref="A10:G10"/>
    <mergeCell ref="A26:A30"/>
    <mergeCell ref="B26:B30"/>
    <mergeCell ref="E26:G26"/>
    <mergeCell ref="I26:I30"/>
    <mergeCell ref="E28:G28"/>
    <mergeCell ref="E29:G29"/>
    <mergeCell ref="E30:G30"/>
    <mergeCell ref="A21:A25"/>
    <mergeCell ref="B21:B25"/>
    <mergeCell ref="E21:G21"/>
    <mergeCell ref="E17:G17"/>
    <mergeCell ref="E18:G18"/>
    <mergeCell ref="E22:G22"/>
    <mergeCell ref="E23:G23"/>
    <mergeCell ref="E27:G27"/>
    <mergeCell ref="I21:I25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E3:F3"/>
    <mergeCell ref="E2:F2"/>
    <mergeCell ref="F5:I5"/>
    <mergeCell ref="A5:E5"/>
  </mergeCells>
  <phoneticPr fontId="4" type="noConversion"/>
  <conditionalFormatting sqref="A160:I160">
    <cfRule type="cellIs" dxfId="10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allowBlank="1" showInputMessage="1" showErrorMessage="1" sqref="J21:J25" xr:uid="{00000000-0002-0000-0200-000000000000}">
      <formula1>0.416666666666667</formula1>
    </dataValidation>
    <dataValidation type="list" showInputMessage="1" showErrorMessage="1" sqref="D16:D155" xr:uid="{00000000-0002-0000-0200-000001000000}">
      <formula1>$K$1:$K$3</formula1>
    </dataValidation>
    <dataValidation type="list" allowBlank="1" showInputMessage="1" showErrorMessage="1" sqref="B16:B155" xr:uid="{00000000-0002-0000-0200-000002000000}">
      <formula1>$K$4:$K$5</formula1>
    </dataValidation>
    <dataValidation type="time" operator="lessThanOrEqual" showInputMessage="1" showErrorMessage="1" errorTitle="&gt;10 hours" error="The amount of time worked per day must not exceed 10 hours." sqref="H16:H155" xr:uid="{00000000-0002-0000-0200-000003000000}">
      <formula1>0.416666666666667</formula1>
    </dataValidation>
    <dataValidation type="list" allowBlank="1" showInputMessage="1" showErrorMessage="1" sqref="C17:C20 C22:C25 C27:C40 C42:C45 C47:C50 C52:C55 C57:C60 C62:C75 C77:C80 C82:C85 C87:C90 C92:C95 C97:C115 C117:C120 C122:C125 C127:C130 C132:C145 C147:C150 C152:C155" xr:uid="{00000000-0002-0000-0200-000004000000}">
      <formula1>$F$3</formula1>
    </dataValidation>
    <dataValidation operator="lessThanOrEqual" allowBlank="1" showInputMessage="1" showErrorMessage="1" sqref="J26:J158" xr:uid="{00000000-0002-0000-0200-000005000000}"/>
    <dataValidation type="list" allowBlank="1" showInputMessage="1" showErrorMessage="1" sqref="C16 C21 C26 C41 C46 C51 C56 C61 C76 C81 C86 C91 C96 C116 C121 C126 C131 C146 C151" xr:uid="{98D4E461-3E22-440A-9E46-1466A1972EAE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2"/>
  <sheetViews>
    <sheetView topLeftCell="A161" zoomScale="115" zoomScaleNormal="115" zoomScaleSheetLayoutView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2.14062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7.425781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508" t="s">
        <v>46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5" t="s">
        <v>19</v>
      </c>
      <c r="D3" s="49"/>
      <c r="E3" s="510"/>
      <c r="F3" s="453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153" customFormat="1" ht="15" x14ac:dyDescent="0.2">
      <c r="A5" s="459" t="s">
        <v>20</v>
      </c>
      <c r="B5" s="460"/>
      <c r="C5" s="460"/>
      <c r="D5" s="507"/>
      <c r="E5" s="507"/>
      <c r="F5" s="511"/>
      <c r="G5" s="457"/>
      <c r="H5" s="457"/>
      <c r="I5" s="458"/>
      <c r="K5" s="154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21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47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48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142" t="s">
        <v>32</v>
      </c>
      <c r="C15" s="161" t="s">
        <v>49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22">
        <v>44986</v>
      </c>
      <c r="B16" s="463"/>
      <c r="C16" s="273"/>
      <c r="D16" s="61"/>
      <c r="E16" s="516"/>
      <c r="F16" s="517"/>
      <c r="G16" s="518"/>
      <c r="H16" s="62"/>
      <c r="I16" s="523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513"/>
      <c r="B17" s="350"/>
      <c r="C17" s="27"/>
      <c r="D17" s="68"/>
      <c r="E17" s="473"/>
      <c r="F17" s="473"/>
      <c r="G17" s="473"/>
      <c r="H17" s="26"/>
      <c r="I17" s="520"/>
      <c r="J17" s="34"/>
    </row>
    <row r="18" spans="1:10" s="35" customFormat="1" ht="11.25" customHeight="1" x14ac:dyDescent="0.2">
      <c r="A18" s="513"/>
      <c r="B18" s="350"/>
      <c r="C18" s="27"/>
      <c r="D18" s="68"/>
      <c r="E18" s="337"/>
      <c r="F18" s="338"/>
      <c r="G18" s="339"/>
      <c r="H18" s="26"/>
      <c r="I18" s="520"/>
      <c r="J18" s="34"/>
    </row>
    <row r="19" spans="1:10" s="33" customFormat="1" ht="11.25" customHeight="1" x14ac:dyDescent="0.2">
      <c r="A19" s="513"/>
      <c r="B19" s="350"/>
      <c r="C19" s="27"/>
      <c r="D19" s="28"/>
      <c r="E19" s="356"/>
      <c r="F19" s="357"/>
      <c r="G19" s="358"/>
      <c r="H19" s="63"/>
      <c r="I19" s="520"/>
      <c r="J19" s="36"/>
    </row>
    <row r="20" spans="1:10" s="33" customFormat="1" ht="11.25" customHeight="1" thickBot="1" x14ac:dyDescent="0.25">
      <c r="A20" s="514"/>
      <c r="B20" s="351"/>
      <c r="C20" s="29"/>
      <c r="D20" s="65"/>
      <c r="E20" s="334"/>
      <c r="F20" s="335"/>
      <c r="G20" s="336"/>
      <c r="H20" s="66"/>
      <c r="I20" s="521"/>
      <c r="J20" s="10"/>
    </row>
    <row r="21" spans="1:10" s="33" customFormat="1" ht="11.25" customHeight="1" thickTop="1" x14ac:dyDescent="0.2">
      <c r="A21" s="512">
        <f>A16+1</f>
        <v>44987</v>
      </c>
      <c r="B21" s="515"/>
      <c r="C21" s="276"/>
      <c r="D21" s="68"/>
      <c r="E21" s="516"/>
      <c r="F21" s="517"/>
      <c r="G21" s="518"/>
      <c r="H21" s="26"/>
      <c r="I21" s="519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513"/>
      <c r="B22" s="350"/>
      <c r="C22" s="24"/>
      <c r="D22" s="68"/>
      <c r="E22" s="473"/>
      <c r="F22" s="473"/>
      <c r="G22" s="473"/>
      <c r="H22" s="26"/>
      <c r="I22" s="520"/>
      <c r="J22" s="32"/>
    </row>
    <row r="23" spans="1:10" s="33" customFormat="1" ht="11.25" customHeight="1" x14ac:dyDescent="0.2">
      <c r="A23" s="513"/>
      <c r="B23" s="350"/>
      <c r="C23" s="24"/>
      <c r="D23" s="68"/>
      <c r="E23" s="337"/>
      <c r="F23" s="338"/>
      <c r="G23" s="339"/>
      <c r="H23" s="26"/>
      <c r="I23" s="520"/>
      <c r="J23" s="32"/>
    </row>
    <row r="24" spans="1:10" s="33" customFormat="1" ht="11.25" customHeight="1" x14ac:dyDescent="0.2">
      <c r="A24" s="513"/>
      <c r="B24" s="350"/>
      <c r="C24" s="27"/>
      <c r="D24" s="28"/>
      <c r="E24" s="356"/>
      <c r="F24" s="357"/>
      <c r="G24" s="358"/>
      <c r="H24" s="26"/>
      <c r="I24" s="520"/>
      <c r="J24" s="32"/>
    </row>
    <row r="25" spans="1:10" s="33" customFormat="1" ht="11.25" customHeight="1" thickBot="1" x14ac:dyDescent="0.25">
      <c r="A25" s="514"/>
      <c r="B25" s="351"/>
      <c r="C25" s="29"/>
      <c r="D25" s="65"/>
      <c r="E25" s="334"/>
      <c r="F25" s="335"/>
      <c r="G25" s="336"/>
      <c r="H25" s="31"/>
      <c r="I25" s="521"/>
      <c r="J25" s="32"/>
    </row>
    <row r="26" spans="1:10" s="33" customFormat="1" ht="11.25" customHeight="1" thickTop="1" x14ac:dyDescent="0.2">
      <c r="A26" s="512">
        <f>A21+1</f>
        <v>44988</v>
      </c>
      <c r="B26" s="515"/>
      <c r="C26" s="276"/>
      <c r="D26" s="25"/>
      <c r="E26" s="516"/>
      <c r="F26" s="517"/>
      <c r="G26" s="518"/>
      <c r="H26" s="26"/>
      <c r="I26" s="51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513"/>
      <c r="B27" s="350"/>
      <c r="C27" s="24"/>
      <c r="D27" s="25"/>
      <c r="E27" s="473"/>
      <c r="F27" s="473"/>
      <c r="G27" s="473"/>
      <c r="H27" s="26"/>
      <c r="I27" s="520"/>
      <c r="J27" s="32"/>
    </row>
    <row r="28" spans="1:10" s="33" customFormat="1" ht="11.25" customHeight="1" x14ac:dyDescent="0.2">
      <c r="A28" s="513"/>
      <c r="B28" s="350"/>
      <c r="C28" s="24"/>
      <c r="D28" s="25"/>
      <c r="E28" s="337"/>
      <c r="F28" s="338"/>
      <c r="G28" s="339"/>
      <c r="H28" s="26"/>
      <c r="I28" s="520"/>
      <c r="J28" s="32"/>
    </row>
    <row r="29" spans="1:10" s="33" customFormat="1" ht="11.25" customHeight="1" x14ac:dyDescent="0.2">
      <c r="A29" s="513"/>
      <c r="B29" s="350"/>
      <c r="C29" s="27"/>
      <c r="D29" s="28"/>
      <c r="E29" s="356"/>
      <c r="F29" s="357"/>
      <c r="G29" s="358"/>
      <c r="H29" s="26"/>
      <c r="I29" s="520"/>
      <c r="J29" s="32"/>
    </row>
    <row r="30" spans="1:10" s="33" customFormat="1" ht="11.25" customHeight="1" thickBot="1" x14ac:dyDescent="0.25">
      <c r="A30" s="514"/>
      <c r="B30" s="351"/>
      <c r="C30" s="29"/>
      <c r="D30" s="30"/>
      <c r="E30" s="334"/>
      <c r="F30" s="335"/>
      <c r="G30" s="336"/>
      <c r="H30" s="31"/>
      <c r="I30" s="521"/>
      <c r="J30" s="32"/>
    </row>
    <row r="31" spans="1:10" s="33" customFormat="1" ht="11.25" customHeight="1" thickTop="1" x14ac:dyDescent="0.2">
      <c r="A31" s="524">
        <f>A26+1</f>
        <v>44989</v>
      </c>
      <c r="B31" s="527"/>
      <c r="C31" s="254"/>
      <c r="D31" s="249"/>
      <c r="E31" s="528"/>
      <c r="F31" s="529"/>
      <c r="G31" s="530"/>
      <c r="H31" s="193"/>
      <c r="I31" s="51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525"/>
      <c r="B32" s="352"/>
      <c r="C32" s="254"/>
      <c r="D32" s="249"/>
      <c r="E32" s="410"/>
      <c r="F32" s="410"/>
      <c r="G32" s="410"/>
      <c r="H32" s="193"/>
      <c r="I32" s="520"/>
      <c r="J32" s="32"/>
    </row>
    <row r="33" spans="1:10" s="33" customFormat="1" ht="11.25" customHeight="1" x14ac:dyDescent="0.2">
      <c r="A33" s="525"/>
      <c r="B33" s="352"/>
      <c r="C33" s="254"/>
      <c r="D33" s="249"/>
      <c r="E33" s="313"/>
      <c r="F33" s="314"/>
      <c r="G33" s="315"/>
      <c r="H33" s="193"/>
      <c r="I33" s="520"/>
      <c r="J33" s="32"/>
    </row>
    <row r="34" spans="1:10" s="33" customFormat="1" ht="11.25" customHeight="1" x14ac:dyDescent="0.2">
      <c r="A34" s="525"/>
      <c r="B34" s="352"/>
      <c r="C34" s="195"/>
      <c r="D34" s="194"/>
      <c r="E34" s="292"/>
      <c r="F34" s="293"/>
      <c r="G34" s="294"/>
      <c r="H34" s="193"/>
      <c r="I34" s="520"/>
      <c r="J34" s="32"/>
    </row>
    <row r="35" spans="1:10" s="33" customFormat="1" ht="11.25" customHeight="1" thickBot="1" x14ac:dyDescent="0.25">
      <c r="A35" s="526"/>
      <c r="B35" s="353"/>
      <c r="C35" s="255"/>
      <c r="D35" s="252"/>
      <c r="E35" s="295"/>
      <c r="F35" s="296"/>
      <c r="G35" s="297"/>
      <c r="H35" s="253"/>
      <c r="I35" s="521"/>
      <c r="J35" s="32"/>
    </row>
    <row r="36" spans="1:10" s="33" customFormat="1" ht="11.25" customHeight="1" thickTop="1" x14ac:dyDescent="0.2">
      <c r="A36" s="524">
        <f>A31+1</f>
        <v>44990</v>
      </c>
      <c r="B36" s="527"/>
      <c r="C36" s="254"/>
      <c r="D36" s="249"/>
      <c r="E36" s="528"/>
      <c r="F36" s="529"/>
      <c r="G36" s="530"/>
      <c r="H36" s="193"/>
      <c r="I36" s="51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525"/>
      <c r="B37" s="352"/>
      <c r="C37" s="254"/>
      <c r="D37" s="249"/>
      <c r="E37" s="410"/>
      <c r="F37" s="410"/>
      <c r="G37" s="410"/>
      <c r="H37" s="193"/>
      <c r="I37" s="520"/>
      <c r="J37" s="32"/>
    </row>
    <row r="38" spans="1:10" s="33" customFormat="1" ht="11.25" customHeight="1" x14ac:dyDescent="0.2">
      <c r="A38" s="525"/>
      <c r="B38" s="352"/>
      <c r="C38" s="254"/>
      <c r="D38" s="249"/>
      <c r="E38" s="313"/>
      <c r="F38" s="314"/>
      <c r="G38" s="315"/>
      <c r="H38" s="193"/>
      <c r="I38" s="520"/>
      <c r="J38" s="32"/>
    </row>
    <row r="39" spans="1:10" s="33" customFormat="1" ht="11.25" customHeight="1" x14ac:dyDescent="0.2">
      <c r="A39" s="525"/>
      <c r="B39" s="352"/>
      <c r="C39" s="195"/>
      <c r="D39" s="194"/>
      <c r="E39" s="292"/>
      <c r="F39" s="293"/>
      <c r="G39" s="294"/>
      <c r="H39" s="193"/>
      <c r="I39" s="520"/>
      <c r="J39" s="32"/>
    </row>
    <row r="40" spans="1:10" s="33" customFormat="1" ht="11.25" customHeight="1" thickBot="1" x14ac:dyDescent="0.25">
      <c r="A40" s="526"/>
      <c r="B40" s="353"/>
      <c r="C40" s="255"/>
      <c r="D40" s="252"/>
      <c r="E40" s="295"/>
      <c r="F40" s="296"/>
      <c r="G40" s="297"/>
      <c r="H40" s="253"/>
      <c r="I40" s="521"/>
      <c r="J40" s="32"/>
    </row>
    <row r="41" spans="1:10" s="33" customFormat="1" ht="11.25" customHeight="1" thickTop="1" x14ac:dyDescent="0.2">
      <c r="A41" s="512">
        <f>A36+1</f>
        <v>44991</v>
      </c>
      <c r="B41" s="401"/>
      <c r="C41" s="276"/>
      <c r="D41" s="233"/>
      <c r="E41" s="534"/>
      <c r="F41" s="535"/>
      <c r="G41" s="536"/>
      <c r="H41" s="234"/>
      <c r="I41" s="51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513"/>
      <c r="B42" s="364"/>
      <c r="C42" s="271"/>
      <c r="D42" s="233"/>
      <c r="E42" s="537"/>
      <c r="F42" s="537"/>
      <c r="G42" s="537"/>
      <c r="H42" s="234"/>
      <c r="I42" s="520"/>
      <c r="J42" s="32"/>
    </row>
    <row r="43" spans="1:10" s="33" customFormat="1" ht="11.25" customHeight="1" x14ac:dyDescent="0.2">
      <c r="A43" s="513"/>
      <c r="B43" s="364"/>
      <c r="C43" s="271"/>
      <c r="D43" s="233"/>
      <c r="E43" s="325"/>
      <c r="F43" s="326"/>
      <c r="G43" s="327"/>
      <c r="H43" s="234"/>
      <c r="I43" s="520"/>
      <c r="J43" s="32"/>
    </row>
    <row r="44" spans="1:10" s="33" customFormat="1" ht="11.25" customHeight="1" x14ac:dyDescent="0.2">
      <c r="A44" s="513"/>
      <c r="B44" s="364"/>
      <c r="C44" s="236"/>
      <c r="D44" s="237"/>
      <c r="E44" s="319"/>
      <c r="F44" s="320"/>
      <c r="G44" s="321"/>
      <c r="H44" s="234"/>
      <c r="I44" s="520"/>
      <c r="J44" s="32"/>
    </row>
    <row r="45" spans="1:10" s="33" customFormat="1" ht="11.25" customHeight="1" thickBot="1" x14ac:dyDescent="0.25">
      <c r="A45" s="514"/>
      <c r="B45" s="365"/>
      <c r="C45" s="238"/>
      <c r="D45" s="239"/>
      <c r="E45" s="307"/>
      <c r="F45" s="308"/>
      <c r="G45" s="309"/>
      <c r="H45" s="240"/>
      <c r="I45" s="521"/>
      <c r="J45" s="32"/>
    </row>
    <row r="46" spans="1:10" s="33" customFormat="1" ht="11.25" customHeight="1" thickTop="1" x14ac:dyDescent="0.2">
      <c r="A46" s="512">
        <f>A41+1</f>
        <v>44992</v>
      </c>
      <c r="B46" s="401"/>
      <c r="C46" s="276"/>
      <c r="D46" s="233"/>
      <c r="E46" s="534"/>
      <c r="F46" s="535"/>
      <c r="G46" s="536"/>
      <c r="H46" s="234"/>
      <c r="I46" s="531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513"/>
      <c r="B47" s="364"/>
      <c r="C47" s="220"/>
      <c r="D47" s="233"/>
      <c r="E47" s="537"/>
      <c r="F47" s="537"/>
      <c r="G47" s="537"/>
      <c r="H47" s="234"/>
      <c r="I47" s="532"/>
      <c r="J47" s="32"/>
    </row>
    <row r="48" spans="1:10" s="33" customFormat="1" ht="11.25" customHeight="1" x14ac:dyDescent="0.2">
      <c r="A48" s="513"/>
      <c r="B48" s="364"/>
      <c r="C48" s="220"/>
      <c r="D48" s="233"/>
      <c r="E48" s="325"/>
      <c r="F48" s="326"/>
      <c r="G48" s="327"/>
      <c r="H48" s="234"/>
      <c r="I48" s="532"/>
      <c r="J48" s="32"/>
    </row>
    <row r="49" spans="1:10" s="33" customFormat="1" ht="11.25" customHeight="1" x14ac:dyDescent="0.2">
      <c r="A49" s="513"/>
      <c r="B49" s="364"/>
      <c r="C49" s="236"/>
      <c r="D49" s="237"/>
      <c r="E49" s="319"/>
      <c r="F49" s="320"/>
      <c r="G49" s="321"/>
      <c r="H49" s="234"/>
      <c r="I49" s="532"/>
      <c r="J49" s="32"/>
    </row>
    <row r="50" spans="1:10" s="33" customFormat="1" ht="11.25" customHeight="1" thickBot="1" x14ac:dyDescent="0.25">
      <c r="A50" s="514"/>
      <c r="B50" s="365"/>
      <c r="C50" s="238"/>
      <c r="D50" s="239"/>
      <c r="E50" s="307"/>
      <c r="F50" s="308"/>
      <c r="G50" s="309"/>
      <c r="H50" s="240"/>
      <c r="I50" s="533"/>
      <c r="J50" s="32"/>
    </row>
    <row r="51" spans="1:10" s="33" customFormat="1" ht="11.25" customHeight="1" thickTop="1" x14ac:dyDescent="0.2">
      <c r="A51" s="512">
        <f>A46+1</f>
        <v>44993</v>
      </c>
      <c r="B51" s="515"/>
      <c r="C51" s="276"/>
      <c r="D51" s="25"/>
      <c r="E51" s="516"/>
      <c r="F51" s="517"/>
      <c r="G51" s="518"/>
      <c r="H51" s="26"/>
      <c r="I51" s="519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513"/>
      <c r="B52" s="350"/>
      <c r="C52" s="24"/>
      <c r="D52" s="25"/>
      <c r="E52" s="473"/>
      <c r="F52" s="473"/>
      <c r="G52" s="473"/>
      <c r="H52" s="26"/>
      <c r="I52" s="520"/>
      <c r="J52" s="32"/>
    </row>
    <row r="53" spans="1:10" s="33" customFormat="1" ht="11.25" customHeight="1" x14ac:dyDescent="0.2">
      <c r="A53" s="513"/>
      <c r="B53" s="350"/>
      <c r="C53" s="24"/>
      <c r="D53" s="25"/>
      <c r="E53" s="337"/>
      <c r="F53" s="338"/>
      <c r="G53" s="339"/>
      <c r="H53" s="26"/>
      <c r="I53" s="520"/>
      <c r="J53" s="32"/>
    </row>
    <row r="54" spans="1:10" s="33" customFormat="1" ht="11.25" customHeight="1" x14ac:dyDescent="0.2">
      <c r="A54" s="513"/>
      <c r="B54" s="350"/>
      <c r="C54" s="27"/>
      <c r="D54" s="28"/>
      <c r="E54" s="356"/>
      <c r="F54" s="357"/>
      <c r="G54" s="358"/>
      <c r="H54" s="26"/>
      <c r="I54" s="520"/>
      <c r="J54" s="32"/>
    </row>
    <row r="55" spans="1:10" s="33" customFormat="1" ht="11.25" customHeight="1" thickBot="1" x14ac:dyDescent="0.25">
      <c r="A55" s="514"/>
      <c r="B55" s="351"/>
      <c r="C55" s="29"/>
      <c r="D55" s="30"/>
      <c r="E55" s="334"/>
      <c r="F55" s="335"/>
      <c r="G55" s="336"/>
      <c r="H55" s="31"/>
      <c r="I55" s="521"/>
      <c r="J55" s="32"/>
    </row>
    <row r="56" spans="1:10" s="33" customFormat="1" ht="11.25" customHeight="1" thickTop="1" x14ac:dyDescent="0.2">
      <c r="A56" s="512">
        <f>A51+1</f>
        <v>44994</v>
      </c>
      <c r="B56" s="515"/>
      <c r="C56" s="276"/>
      <c r="D56" s="25"/>
      <c r="E56" s="516"/>
      <c r="F56" s="517"/>
      <c r="G56" s="518"/>
      <c r="H56" s="26"/>
      <c r="I56" s="51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513"/>
      <c r="B57" s="350"/>
      <c r="C57" s="24"/>
      <c r="D57" s="25"/>
      <c r="E57" s="473"/>
      <c r="F57" s="473"/>
      <c r="G57" s="473"/>
      <c r="H57" s="26"/>
      <c r="I57" s="520"/>
      <c r="J57" s="32"/>
    </row>
    <row r="58" spans="1:10" s="33" customFormat="1" ht="11.25" customHeight="1" x14ac:dyDescent="0.2">
      <c r="A58" s="513"/>
      <c r="B58" s="350"/>
      <c r="C58" s="24"/>
      <c r="D58" s="25"/>
      <c r="E58" s="337"/>
      <c r="F58" s="338"/>
      <c r="G58" s="339"/>
      <c r="H58" s="26"/>
      <c r="I58" s="520"/>
      <c r="J58" s="32"/>
    </row>
    <row r="59" spans="1:10" s="33" customFormat="1" ht="11.25" customHeight="1" x14ac:dyDescent="0.2">
      <c r="A59" s="513"/>
      <c r="B59" s="350"/>
      <c r="C59" s="27"/>
      <c r="D59" s="28"/>
      <c r="E59" s="356"/>
      <c r="F59" s="357"/>
      <c r="G59" s="358"/>
      <c r="H59" s="26"/>
      <c r="I59" s="520"/>
      <c r="J59" s="32"/>
    </row>
    <row r="60" spans="1:10" s="33" customFormat="1" ht="11.25" customHeight="1" thickBot="1" x14ac:dyDescent="0.25">
      <c r="A60" s="514"/>
      <c r="B60" s="351"/>
      <c r="C60" s="29"/>
      <c r="D60" s="30"/>
      <c r="E60" s="334"/>
      <c r="F60" s="335"/>
      <c r="G60" s="336"/>
      <c r="H60" s="31"/>
      <c r="I60" s="521"/>
      <c r="J60" s="32"/>
    </row>
    <row r="61" spans="1:10" s="33" customFormat="1" ht="11.25" customHeight="1" thickTop="1" x14ac:dyDescent="0.2">
      <c r="A61" s="512">
        <f>A56+1</f>
        <v>44995</v>
      </c>
      <c r="B61" s="515"/>
      <c r="C61" s="276"/>
      <c r="D61" s="25"/>
      <c r="E61" s="516"/>
      <c r="F61" s="517"/>
      <c r="G61" s="518"/>
      <c r="H61" s="26"/>
      <c r="I61" s="51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513"/>
      <c r="B62" s="350"/>
      <c r="C62" s="24"/>
      <c r="D62" s="25"/>
      <c r="E62" s="473"/>
      <c r="F62" s="473"/>
      <c r="G62" s="473"/>
      <c r="H62" s="26"/>
      <c r="I62" s="520"/>
      <c r="J62" s="32"/>
    </row>
    <row r="63" spans="1:10" s="33" customFormat="1" ht="11.25" customHeight="1" x14ac:dyDescent="0.2">
      <c r="A63" s="513"/>
      <c r="B63" s="350"/>
      <c r="C63" s="24"/>
      <c r="D63" s="25"/>
      <c r="E63" s="337"/>
      <c r="F63" s="338"/>
      <c r="G63" s="339"/>
      <c r="H63" s="26"/>
      <c r="I63" s="520"/>
      <c r="J63" s="32"/>
    </row>
    <row r="64" spans="1:10" s="33" customFormat="1" ht="11.25" customHeight="1" x14ac:dyDescent="0.2">
      <c r="A64" s="513"/>
      <c r="B64" s="350"/>
      <c r="C64" s="27"/>
      <c r="D64" s="28"/>
      <c r="E64" s="356"/>
      <c r="F64" s="357"/>
      <c r="G64" s="358"/>
      <c r="H64" s="26"/>
      <c r="I64" s="520"/>
      <c r="J64" s="32"/>
    </row>
    <row r="65" spans="1:12" s="33" customFormat="1" ht="11.25" customHeight="1" thickBot="1" x14ac:dyDescent="0.25">
      <c r="A65" s="514"/>
      <c r="B65" s="351"/>
      <c r="C65" s="29"/>
      <c r="D65" s="30"/>
      <c r="E65" s="334"/>
      <c r="F65" s="335"/>
      <c r="G65" s="336"/>
      <c r="H65" s="31"/>
      <c r="I65" s="521"/>
      <c r="J65" s="32"/>
    </row>
    <row r="66" spans="1:12" s="33" customFormat="1" ht="11.25" customHeight="1" thickTop="1" x14ac:dyDescent="0.2">
      <c r="A66" s="524">
        <f>A61+1</f>
        <v>44996</v>
      </c>
      <c r="B66" s="527"/>
      <c r="C66" s="254"/>
      <c r="D66" s="249"/>
      <c r="E66" s="528"/>
      <c r="F66" s="529"/>
      <c r="G66" s="530"/>
      <c r="H66" s="193"/>
      <c r="I66" s="519">
        <f>IF(B66&lt;&gt;"",0,IF(SUM(H66:H70)&gt;0.416666666666666,0.416666666666666,SUM(H66:H70)))</f>
        <v>0</v>
      </c>
      <c r="J66" s="166"/>
      <c r="K66" s="167"/>
      <c r="L66" s="167"/>
    </row>
    <row r="67" spans="1:12" s="33" customFormat="1" ht="11.25" customHeight="1" x14ac:dyDescent="0.2">
      <c r="A67" s="525"/>
      <c r="B67" s="352"/>
      <c r="C67" s="254"/>
      <c r="D67" s="249"/>
      <c r="E67" s="410"/>
      <c r="F67" s="410"/>
      <c r="G67" s="410"/>
      <c r="H67" s="193"/>
      <c r="I67" s="520"/>
      <c r="J67" s="166"/>
      <c r="K67" s="167"/>
      <c r="L67" s="167"/>
    </row>
    <row r="68" spans="1:12" s="33" customFormat="1" ht="11.25" customHeight="1" x14ac:dyDescent="0.2">
      <c r="A68" s="525"/>
      <c r="B68" s="352"/>
      <c r="C68" s="254"/>
      <c r="D68" s="249"/>
      <c r="E68" s="313"/>
      <c r="F68" s="314"/>
      <c r="G68" s="315"/>
      <c r="H68" s="193"/>
      <c r="I68" s="520"/>
      <c r="J68" s="166"/>
      <c r="K68" s="167"/>
      <c r="L68" s="167"/>
    </row>
    <row r="69" spans="1:12" s="33" customFormat="1" ht="11.25" customHeight="1" x14ac:dyDescent="0.2">
      <c r="A69" s="525"/>
      <c r="B69" s="352"/>
      <c r="C69" s="195"/>
      <c r="D69" s="194"/>
      <c r="E69" s="292"/>
      <c r="F69" s="293"/>
      <c r="G69" s="294"/>
      <c r="H69" s="193"/>
      <c r="I69" s="520"/>
      <c r="J69" s="166"/>
      <c r="K69" s="167"/>
      <c r="L69" s="167"/>
    </row>
    <row r="70" spans="1:12" s="33" customFormat="1" ht="11.25" customHeight="1" thickBot="1" x14ac:dyDescent="0.25">
      <c r="A70" s="526"/>
      <c r="B70" s="353"/>
      <c r="C70" s="255"/>
      <c r="D70" s="252"/>
      <c r="E70" s="295"/>
      <c r="F70" s="296"/>
      <c r="G70" s="297"/>
      <c r="H70" s="253"/>
      <c r="I70" s="521"/>
      <c r="J70" s="166"/>
      <c r="K70" s="167"/>
      <c r="L70" s="167"/>
    </row>
    <row r="71" spans="1:12" s="33" customFormat="1" ht="11.25" customHeight="1" thickTop="1" x14ac:dyDescent="0.2">
      <c r="A71" s="524">
        <f>A66+1</f>
        <v>44997</v>
      </c>
      <c r="B71" s="527"/>
      <c r="C71" s="254"/>
      <c r="D71" s="249"/>
      <c r="E71" s="528"/>
      <c r="F71" s="529"/>
      <c r="G71" s="530"/>
      <c r="H71" s="193"/>
      <c r="I71" s="519">
        <f>IF(B71&lt;&gt;"",0,IF(SUM(H71:H75)&gt;0.416666666666666,0.416666666666666,SUM(H71:H75)))</f>
        <v>0</v>
      </c>
      <c r="J71" s="32"/>
    </row>
    <row r="72" spans="1:12" s="33" customFormat="1" ht="11.25" customHeight="1" x14ac:dyDescent="0.2">
      <c r="A72" s="525"/>
      <c r="B72" s="352"/>
      <c r="C72" s="254"/>
      <c r="D72" s="249"/>
      <c r="E72" s="410"/>
      <c r="F72" s="410"/>
      <c r="G72" s="410"/>
      <c r="H72" s="193"/>
      <c r="I72" s="520"/>
      <c r="J72" s="32"/>
    </row>
    <row r="73" spans="1:12" s="33" customFormat="1" ht="11.25" customHeight="1" x14ac:dyDescent="0.2">
      <c r="A73" s="525"/>
      <c r="B73" s="352"/>
      <c r="C73" s="254"/>
      <c r="D73" s="249"/>
      <c r="E73" s="313"/>
      <c r="F73" s="314"/>
      <c r="G73" s="315"/>
      <c r="H73" s="193"/>
      <c r="I73" s="520"/>
      <c r="J73" s="32"/>
    </row>
    <row r="74" spans="1:12" s="33" customFormat="1" ht="11.25" customHeight="1" x14ac:dyDescent="0.2">
      <c r="A74" s="525"/>
      <c r="B74" s="352"/>
      <c r="C74" s="195"/>
      <c r="D74" s="194"/>
      <c r="E74" s="292"/>
      <c r="F74" s="293"/>
      <c r="G74" s="294"/>
      <c r="H74" s="193"/>
      <c r="I74" s="520"/>
      <c r="J74" s="32"/>
    </row>
    <row r="75" spans="1:12" s="33" customFormat="1" ht="11.25" customHeight="1" thickBot="1" x14ac:dyDescent="0.25">
      <c r="A75" s="526"/>
      <c r="B75" s="353"/>
      <c r="C75" s="255"/>
      <c r="D75" s="252"/>
      <c r="E75" s="295"/>
      <c r="F75" s="296"/>
      <c r="G75" s="297"/>
      <c r="H75" s="253"/>
      <c r="I75" s="521"/>
      <c r="J75" s="32"/>
    </row>
    <row r="76" spans="1:12" s="33" customFormat="1" ht="11.25" customHeight="1" thickTop="1" x14ac:dyDescent="0.2">
      <c r="A76" s="512">
        <f>A71+1</f>
        <v>44998</v>
      </c>
      <c r="B76" s="401"/>
      <c r="C76" s="276"/>
      <c r="D76" s="233"/>
      <c r="E76" s="534"/>
      <c r="F76" s="535"/>
      <c r="G76" s="536"/>
      <c r="H76" s="234"/>
      <c r="I76" s="519">
        <f>IF(B76&lt;&gt;"",0,IF(SUM(H76:H80)&gt;0.416666666666666,0.416666666666666,SUM(H76:H80)))</f>
        <v>0</v>
      </c>
      <c r="J76" s="32"/>
    </row>
    <row r="77" spans="1:12" s="33" customFormat="1" ht="11.25" customHeight="1" x14ac:dyDescent="0.2">
      <c r="A77" s="513"/>
      <c r="B77" s="364"/>
      <c r="C77" s="271"/>
      <c r="D77" s="233"/>
      <c r="E77" s="537"/>
      <c r="F77" s="537"/>
      <c r="G77" s="537"/>
      <c r="H77" s="234"/>
      <c r="I77" s="520"/>
      <c r="J77" s="32"/>
    </row>
    <row r="78" spans="1:12" s="33" customFormat="1" ht="11.25" customHeight="1" x14ac:dyDescent="0.2">
      <c r="A78" s="513"/>
      <c r="B78" s="364"/>
      <c r="C78" s="271"/>
      <c r="D78" s="233"/>
      <c r="E78" s="325"/>
      <c r="F78" s="326"/>
      <c r="G78" s="327"/>
      <c r="H78" s="234"/>
      <c r="I78" s="520"/>
      <c r="J78" s="32"/>
    </row>
    <row r="79" spans="1:12" s="33" customFormat="1" ht="11.25" customHeight="1" x14ac:dyDescent="0.2">
      <c r="A79" s="513"/>
      <c r="B79" s="364"/>
      <c r="C79" s="236"/>
      <c r="D79" s="237"/>
      <c r="E79" s="319"/>
      <c r="F79" s="320"/>
      <c r="G79" s="321"/>
      <c r="H79" s="234"/>
      <c r="I79" s="520"/>
      <c r="J79" s="32"/>
    </row>
    <row r="80" spans="1:12" s="33" customFormat="1" ht="11.25" customHeight="1" thickBot="1" x14ac:dyDescent="0.25">
      <c r="A80" s="514"/>
      <c r="B80" s="365"/>
      <c r="C80" s="238"/>
      <c r="D80" s="239"/>
      <c r="E80" s="307"/>
      <c r="F80" s="308"/>
      <c r="G80" s="309"/>
      <c r="H80" s="240"/>
      <c r="I80" s="521"/>
      <c r="J80" s="37"/>
    </row>
    <row r="81" spans="1:10" s="33" customFormat="1" ht="11.25" customHeight="1" thickTop="1" x14ac:dyDescent="0.2">
      <c r="A81" s="512">
        <f>A76+1</f>
        <v>44999</v>
      </c>
      <c r="B81" s="401"/>
      <c r="C81" s="276"/>
      <c r="D81" s="233"/>
      <c r="E81" s="534"/>
      <c r="F81" s="535"/>
      <c r="G81" s="536"/>
      <c r="H81" s="234"/>
      <c r="I81" s="51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513"/>
      <c r="B82" s="364"/>
      <c r="C82" s="220"/>
      <c r="D82" s="233"/>
      <c r="E82" s="537"/>
      <c r="F82" s="537"/>
      <c r="G82" s="537"/>
      <c r="H82" s="234"/>
      <c r="I82" s="520"/>
      <c r="J82" s="37"/>
    </row>
    <row r="83" spans="1:10" s="33" customFormat="1" ht="11.25" customHeight="1" x14ac:dyDescent="0.2">
      <c r="A83" s="513"/>
      <c r="B83" s="364"/>
      <c r="C83" s="220"/>
      <c r="D83" s="233"/>
      <c r="E83" s="325"/>
      <c r="F83" s="326"/>
      <c r="G83" s="327"/>
      <c r="H83" s="234"/>
      <c r="I83" s="520"/>
      <c r="J83" s="37"/>
    </row>
    <row r="84" spans="1:10" s="33" customFormat="1" ht="11.25" customHeight="1" x14ac:dyDescent="0.2">
      <c r="A84" s="513"/>
      <c r="B84" s="364"/>
      <c r="C84" s="236"/>
      <c r="D84" s="237"/>
      <c r="E84" s="319"/>
      <c r="F84" s="320"/>
      <c r="G84" s="321"/>
      <c r="H84" s="234"/>
      <c r="I84" s="520"/>
      <c r="J84" s="37"/>
    </row>
    <row r="85" spans="1:10" s="33" customFormat="1" ht="11.25" customHeight="1" thickBot="1" x14ac:dyDescent="0.25">
      <c r="A85" s="514"/>
      <c r="B85" s="365"/>
      <c r="C85" s="238"/>
      <c r="D85" s="239"/>
      <c r="E85" s="307"/>
      <c r="F85" s="308"/>
      <c r="G85" s="309"/>
      <c r="H85" s="240"/>
      <c r="I85" s="521"/>
      <c r="J85" s="37"/>
    </row>
    <row r="86" spans="1:10" s="33" customFormat="1" ht="11.25" customHeight="1" thickTop="1" x14ac:dyDescent="0.2">
      <c r="A86" s="512">
        <f>A81+1</f>
        <v>45000</v>
      </c>
      <c r="B86" s="515"/>
      <c r="C86" s="276"/>
      <c r="D86" s="25"/>
      <c r="E86" s="516"/>
      <c r="F86" s="517"/>
      <c r="G86" s="518"/>
      <c r="H86" s="26"/>
      <c r="I86" s="51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513"/>
      <c r="B87" s="350"/>
      <c r="C87" s="24"/>
      <c r="D87" s="25"/>
      <c r="E87" s="473"/>
      <c r="F87" s="473"/>
      <c r="G87" s="473"/>
      <c r="H87" s="26"/>
      <c r="I87" s="520"/>
      <c r="J87" s="37"/>
    </row>
    <row r="88" spans="1:10" s="33" customFormat="1" ht="11.25" customHeight="1" x14ac:dyDescent="0.2">
      <c r="A88" s="513"/>
      <c r="B88" s="350"/>
      <c r="C88" s="24"/>
      <c r="D88" s="25"/>
      <c r="E88" s="337"/>
      <c r="F88" s="338"/>
      <c r="G88" s="339"/>
      <c r="H88" s="26"/>
      <c r="I88" s="520"/>
      <c r="J88" s="37"/>
    </row>
    <row r="89" spans="1:10" s="33" customFormat="1" ht="11.25" customHeight="1" x14ac:dyDescent="0.2">
      <c r="A89" s="513"/>
      <c r="B89" s="350"/>
      <c r="C89" s="27"/>
      <c r="D89" s="28"/>
      <c r="E89" s="356"/>
      <c r="F89" s="357"/>
      <c r="G89" s="358"/>
      <c r="H89" s="26"/>
      <c r="I89" s="520"/>
      <c r="J89" s="37"/>
    </row>
    <row r="90" spans="1:10" s="33" customFormat="1" ht="11.25" customHeight="1" thickBot="1" x14ac:dyDescent="0.25">
      <c r="A90" s="514"/>
      <c r="B90" s="351"/>
      <c r="C90" s="29"/>
      <c r="D90" s="30"/>
      <c r="E90" s="334"/>
      <c r="F90" s="335"/>
      <c r="G90" s="336"/>
      <c r="H90" s="31"/>
      <c r="I90" s="521"/>
      <c r="J90" s="37"/>
    </row>
    <row r="91" spans="1:10" s="33" customFormat="1" ht="11.25" customHeight="1" thickTop="1" x14ac:dyDescent="0.2">
      <c r="A91" s="512">
        <f>A86+1</f>
        <v>45001</v>
      </c>
      <c r="B91" s="515"/>
      <c r="C91" s="276"/>
      <c r="D91" s="25"/>
      <c r="E91" s="516"/>
      <c r="F91" s="517"/>
      <c r="G91" s="518"/>
      <c r="H91" s="26"/>
      <c r="I91" s="51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513"/>
      <c r="B92" s="350"/>
      <c r="C92" s="24"/>
      <c r="D92" s="25"/>
      <c r="E92" s="473"/>
      <c r="F92" s="473"/>
      <c r="G92" s="473"/>
      <c r="H92" s="26"/>
      <c r="I92" s="520"/>
      <c r="J92" s="37"/>
    </row>
    <row r="93" spans="1:10" s="33" customFormat="1" ht="11.25" customHeight="1" x14ac:dyDescent="0.2">
      <c r="A93" s="513"/>
      <c r="B93" s="350"/>
      <c r="C93" s="24"/>
      <c r="D93" s="25"/>
      <c r="E93" s="337"/>
      <c r="F93" s="338"/>
      <c r="G93" s="339"/>
      <c r="H93" s="26"/>
      <c r="I93" s="520"/>
      <c r="J93" s="37"/>
    </row>
    <row r="94" spans="1:10" s="33" customFormat="1" ht="11.25" customHeight="1" x14ac:dyDescent="0.2">
      <c r="A94" s="513"/>
      <c r="B94" s="350"/>
      <c r="C94" s="27"/>
      <c r="D94" s="28"/>
      <c r="E94" s="356"/>
      <c r="F94" s="357"/>
      <c r="G94" s="358"/>
      <c r="H94" s="26"/>
      <c r="I94" s="520"/>
      <c r="J94" s="37"/>
    </row>
    <row r="95" spans="1:10" s="33" customFormat="1" ht="11.25" customHeight="1" thickBot="1" x14ac:dyDescent="0.25">
      <c r="A95" s="514"/>
      <c r="B95" s="351"/>
      <c r="C95" s="29"/>
      <c r="D95" s="30"/>
      <c r="E95" s="334"/>
      <c r="F95" s="335"/>
      <c r="G95" s="336"/>
      <c r="H95" s="31"/>
      <c r="I95" s="521"/>
      <c r="J95" s="37"/>
    </row>
    <row r="96" spans="1:10" s="33" customFormat="1" ht="11.25" customHeight="1" thickTop="1" x14ac:dyDescent="0.2">
      <c r="A96" s="512">
        <f>A91+1</f>
        <v>45002</v>
      </c>
      <c r="B96" s="515"/>
      <c r="C96" s="276"/>
      <c r="D96" s="25"/>
      <c r="E96" s="516"/>
      <c r="F96" s="517"/>
      <c r="G96" s="518"/>
      <c r="H96" s="26"/>
      <c r="I96" s="51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513"/>
      <c r="B97" s="350"/>
      <c r="C97" s="24"/>
      <c r="D97" s="25"/>
      <c r="E97" s="473"/>
      <c r="F97" s="473"/>
      <c r="G97" s="473"/>
      <c r="H97" s="26"/>
      <c r="I97" s="520"/>
      <c r="J97" s="37"/>
    </row>
    <row r="98" spans="1:10" s="33" customFormat="1" ht="11.25" customHeight="1" x14ac:dyDescent="0.2">
      <c r="A98" s="513"/>
      <c r="B98" s="350"/>
      <c r="C98" s="24"/>
      <c r="D98" s="25"/>
      <c r="E98" s="337"/>
      <c r="F98" s="338"/>
      <c r="G98" s="339"/>
      <c r="H98" s="26"/>
      <c r="I98" s="520"/>
      <c r="J98" s="37"/>
    </row>
    <row r="99" spans="1:10" s="33" customFormat="1" ht="11.25" customHeight="1" x14ac:dyDescent="0.2">
      <c r="A99" s="513"/>
      <c r="B99" s="350"/>
      <c r="C99" s="27"/>
      <c r="D99" s="28"/>
      <c r="E99" s="356"/>
      <c r="F99" s="357"/>
      <c r="G99" s="358"/>
      <c r="H99" s="26"/>
      <c r="I99" s="520"/>
      <c r="J99" s="37"/>
    </row>
    <row r="100" spans="1:10" s="33" customFormat="1" ht="11.25" customHeight="1" thickBot="1" x14ac:dyDescent="0.25">
      <c r="A100" s="514"/>
      <c r="B100" s="351"/>
      <c r="C100" s="29"/>
      <c r="D100" s="30"/>
      <c r="E100" s="334"/>
      <c r="F100" s="335"/>
      <c r="G100" s="336"/>
      <c r="H100" s="31"/>
      <c r="I100" s="521"/>
      <c r="J100" s="37"/>
    </row>
    <row r="101" spans="1:10" s="33" customFormat="1" ht="11.25" customHeight="1" thickTop="1" x14ac:dyDescent="0.2">
      <c r="A101" s="524">
        <f>A96+1</f>
        <v>45003</v>
      </c>
      <c r="B101" s="527"/>
      <c r="C101" s="254"/>
      <c r="D101" s="249"/>
      <c r="E101" s="528"/>
      <c r="F101" s="529"/>
      <c r="G101" s="530"/>
      <c r="H101" s="193"/>
      <c r="I101" s="519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525"/>
      <c r="B102" s="352"/>
      <c r="C102" s="254"/>
      <c r="D102" s="249"/>
      <c r="E102" s="410"/>
      <c r="F102" s="410"/>
      <c r="G102" s="410"/>
      <c r="H102" s="193"/>
      <c r="I102" s="520"/>
      <c r="J102" s="37"/>
    </row>
    <row r="103" spans="1:10" s="33" customFormat="1" ht="11.25" customHeight="1" x14ac:dyDescent="0.2">
      <c r="A103" s="525"/>
      <c r="B103" s="352"/>
      <c r="C103" s="254"/>
      <c r="D103" s="249"/>
      <c r="E103" s="313"/>
      <c r="F103" s="314"/>
      <c r="G103" s="315"/>
      <c r="H103" s="193"/>
      <c r="I103" s="520"/>
      <c r="J103" s="37"/>
    </row>
    <row r="104" spans="1:10" s="33" customFormat="1" ht="11.25" customHeight="1" x14ac:dyDescent="0.2">
      <c r="A104" s="525"/>
      <c r="B104" s="352"/>
      <c r="C104" s="195"/>
      <c r="D104" s="194"/>
      <c r="E104" s="292"/>
      <c r="F104" s="293"/>
      <c r="G104" s="294"/>
      <c r="H104" s="193"/>
      <c r="I104" s="520"/>
      <c r="J104" s="37"/>
    </row>
    <row r="105" spans="1:10" s="33" customFormat="1" ht="11.25" customHeight="1" thickBot="1" x14ac:dyDescent="0.25">
      <c r="A105" s="526"/>
      <c r="B105" s="353"/>
      <c r="C105" s="255"/>
      <c r="D105" s="252"/>
      <c r="E105" s="295"/>
      <c r="F105" s="296"/>
      <c r="G105" s="297"/>
      <c r="H105" s="253"/>
      <c r="I105" s="521"/>
      <c r="J105" s="37"/>
    </row>
    <row r="106" spans="1:10" s="33" customFormat="1" ht="11.25" customHeight="1" thickTop="1" x14ac:dyDescent="0.2">
      <c r="A106" s="524">
        <f>A101+1</f>
        <v>45004</v>
      </c>
      <c r="B106" s="527"/>
      <c r="C106" s="254"/>
      <c r="D106" s="249"/>
      <c r="E106" s="528"/>
      <c r="F106" s="529"/>
      <c r="G106" s="530"/>
      <c r="H106" s="193"/>
      <c r="I106" s="519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525"/>
      <c r="B107" s="352"/>
      <c r="C107" s="254"/>
      <c r="D107" s="249"/>
      <c r="E107" s="410"/>
      <c r="F107" s="410"/>
      <c r="G107" s="410"/>
      <c r="H107" s="193"/>
      <c r="I107" s="520"/>
      <c r="J107" s="32"/>
    </row>
    <row r="108" spans="1:10" s="33" customFormat="1" ht="11.25" customHeight="1" x14ac:dyDescent="0.2">
      <c r="A108" s="525"/>
      <c r="B108" s="352"/>
      <c r="C108" s="254"/>
      <c r="D108" s="249"/>
      <c r="E108" s="313"/>
      <c r="F108" s="314"/>
      <c r="G108" s="315"/>
      <c r="H108" s="193"/>
      <c r="I108" s="520"/>
      <c r="J108" s="32"/>
    </row>
    <row r="109" spans="1:10" s="33" customFormat="1" ht="11.25" customHeight="1" x14ac:dyDescent="0.2">
      <c r="A109" s="525"/>
      <c r="B109" s="352"/>
      <c r="C109" s="195"/>
      <c r="D109" s="194"/>
      <c r="E109" s="292"/>
      <c r="F109" s="293"/>
      <c r="G109" s="294"/>
      <c r="H109" s="193"/>
      <c r="I109" s="520"/>
      <c r="J109" s="32"/>
    </row>
    <row r="110" spans="1:10" s="33" customFormat="1" ht="11.25" customHeight="1" thickBot="1" x14ac:dyDescent="0.25">
      <c r="A110" s="526"/>
      <c r="B110" s="353"/>
      <c r="C110" s="255"/>
      <c r="D110" s="252"/>
      <c r="E110" s="295"/>
      <c r="F110" s="296"/>
      <c r="G110" s="297"/>
      <c r="H110" s="253"/>
      <c r="I110" s="521"/>
      <c r="J110" s="32"/>
    </row>
    <row r="111" spans="1:10" s="33" customFormat="1" ht="11.25" customHeight="1" thickTop="1" x14ac:dyDescent="0.2">
      <c r="A111" s="512">
        <f>A106+1</f>
        <v>45005</v>
      </c>
      <c r="B111" s="401"/>
      <c r="C111" s="276"/>
      <c r="D111" s="233"/>
      <c r="E111" s="534"/>
      <c r="F111" s="535"/>
      <c r="G111" s="536"/>
      <c r="H111" s="234"/>
      <c r="I111" s="519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513"/>
      <c r="B112" s="364"/>
      <c r="C112" s="271"/>
      <c r="D112" s="233"/>
      <c r="E112" s="537"/>
      <c r="F112" s="537"/>
      <c r="G112" s="537"/>
      <c r="H112" s="234"/>
      <c r="I112" s="520"/>
      <c r="J112" s="32"/>
    </row>
    <row r="113" spans="1:10" s="33" customFormat="1" ht="11.25" customHeight="1" x14ac:dyDescent="0.2">
      <c r="A113" s="513"/>
      <c r="B113" s="364"/>
      <c r="C113" s="271"/>
      <c r="D113" s="233"/>
      <c r="E113" s="325"/>
      <c r="F113" s="326"/>
      <c r="G113" s="327"/>
      <c r="H113" s="234"/>
      <c r="I113" s="520"/>
      <c r="J113" s="32"/>
    </row>
    <row r="114" spans="1:10" s="33" customFormat="1" ht="11.25" customHeight="1" x14ac:dyDescent="0.2">
      <c r="A114" s="513"/>
      <c r="B114" s="364"/>
      <c r="C114" s="236"/>
      <c r="D114" s="237"/>
      <c r="E114" s="319"/>
      <c r="F114" s="320"/>
      <c r="G114" s="321"/>
      <c r="H114" s="234"/>
      <c r="I114" s="520"/>
      <c r="J114" s="32"/>
    </row>
    <row r="115" spans="1:10" s="33" customFormat="1" ht="11.25" customHeight="1" thickBot="1" x14ac:dyDescent="0.25">
      <c r="A115" s="514"/>
      <c r="B115" s="365"/>
      <c r="C115" s="238"/>
      <c r="D115" s="239"/>
      <c r="E115" s="307"/>
      <c r="F115" s="308"/>
      <c r="G115" s="309"/>
      <c r="H115" s="240"/>
      <c r="I115" s="521"/>
      <c r="J115" s="32"/>
    </row>
    <row r="116" spans="1:10" s="33" customFormat="1" ht="11.25" customHeight="1" thickTop="1" x14ac:dyDescent="0.2">
      <c r="A116" s="512">
        <f>A111+1</f>
        <v>45006</v>
      </c>
      <c r="B116" s="401"/>
      <c r="C116" s="276"/>
      <c r="D116" s="233"/>
      <c r="E116" s="534"/>
      <c r="F116" s="535"/>
      <c r="G116" s="536"/>
      <c r="H116" s="234"/>
      <c r="I116" s="51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513"/>
      <c r="B117" s="364"/>
      <c r="C117" s="220"/>
      <c r="D117" s="233"/>
      <c r="E117" s="537"/>
      <c r="F117" s="537"/>
      <c r="G117" s="537"/>
      <c r="H117" s="234"/>
      <c r="I117" s="520"/>
      <c r="J117" s="32"/>
    </row>
    <row r="118" spans="1:10" s="33" customFormat="1" ht="11.25" customHeight="1" x14ac:dyDescent="0.2">
      <c r="A118" s="513"/>
      <c r="B118" s="364"/>
      <c r="C118" s="220"/>
      <c r="D118" s="233"/>
      <c r="E118" s="325"/>
      <c r="F118" s="326"/>
      <c r="G118" s="327"/>
      <c r="H118" s="234"/>
      <c r="I118" s="520"/>
      <c r="J118" s="32"/>
    </row>
    <row r="119" spans="1:10" s="33" customFormat="1" ht="11.25" customHeight="1" x14ac:dyDescent="0.2">
      <c r="A119" s="513"/>
      <c r="B119" s="364"/>
      <c r="C119" s="236"/>
      <c r="D119" s="237"/>
      <c r="E119" s="319"/>
      <c r="F119" s="320"/>
      <c r="G119" s="321"/>
      <c r="H119" s="234"/>
      <c r="I119" s="520"/>
      <c r="J119" s="32"/>
    </row>
    <row r="120" spans="1:10" s="33" customFormat="1" ht="11.25" customHeight="1" thickBot="1" x14ac:dyDescent="0.25">
      <c r="A120" s="514"/>
      <c r="B120" s="365"/>
      <c r="C120" s="238"/>
      <c r="D120" s="239"/>
      <c r="E120" s="307"/>
      <c r="F120" s="308"/>
      <c r="G120" s="309"/>
      <c r="H120" s="240"/>
      <c r="I120" s="521"/>
      <c r="J120" s="32"/>
    </row>
    <row r="121" spans="1:10" s="33" customFormat="1" ht="11.25" customHeight="1" thickTop="1" x14ac:dyDescent="0.2">
      <c r="A121" s="512">
        <f>A116+1</f>
        <v>45007</v>
      </c>
      <c r="B121" s="515"/>
      <c r="C121" s="276"/>
      <c r="D121" s="25"/>
      <c r="E121" s="516"/>
      <c r="F121" s="517"/>
      <c r="G121" s="518"/>
      <c r="H121" s="26"/>
      <c r="I121" s="51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513"/>
      <c r="B122" s="350"/>
      <c r="C122" s="24"/>
      <c r="D122" s="25"/>
      <c r="E122" s="473"/>
      <c r="F122" s="473"/>
      <c r="G122" s="473"/>
      <c r="H122" s="26"/>
      <c r="I122" s="520"/>
      <c r="J122" s="32"/>
    </row>
    <row r="123" spans="1:10" s="33" customFormat="1" ht="11.25" customHeight="1" x14ac:dyDescent="0.2">
      <c r="A123" s="513"/>
      <c r="B123" s="350"/>
      <c r="C123" s="24"/>
      <c r="D123" s="25"/>
      <c r="E123" s="337"/>
      <c r="F123" s="338"/>
      <c r="G123" s="339"/>
      <c r="H123" s="26"/>
      <c r="I123" s="520"/>
      <c r="J123" s="32"/>
    </row>
    <row r="124" spans="1:10" s="33" customFormat="1" ht="11.25" customHeight="1" x14ac:dyDescent="0.2">
      <c r="A124" s="513"/>
      <c r="B124" s="350"/>
      <c r="C124" s="27"/>
      <c r="D124" s="28"/>
      <c r="E124" s="356"/>
      <c r="F124" s="357"/>
      <c r="G124" s="358"/>
      <c r="H124" s="26"/>
      <c r="I124" s="520"/>
      <c r="J124" s="32"/>
    </row>
    <row r="125" spans="1:10" s="33" customFormat="1" ht="11.25" customHeight="1" thickBot="1" x14ac:dyDescent="0.25">
      <c r="A125" s="514"/>
      <c r="B125" s="351"/>
      <c r="C125" s="29"/>
      <c r="D125" s="30"/>
      <c r="E125" s="334"/>
      <c r="F125" s="335"/>
      <c r="G125" s="336"/>
      <c r="H125" s="31"/>
      <c r="I125" s="521"/>
      <c r="J125" s="32"/>
    </row>
    <row r="126" spans="1:10" s="33" customFormat="1" ht="11.25" customHeight="1" thickTop="1" x14ac:dyDescent="0.2">
      <c r="A126" s="512">
        <f>A121+1</f>
        <v>45008</v>
      </c>
      <c r="B126" s="515"/>
      <c r="C126" s="276"/>
      <c r="D126" s="25"/>
      <c r="E126" s="516"/>
      <c r="F126" s="517"/>
      <c r="G126" s="518"/>
      <c r="H126" s="26"/>
      <c r="I126" s="51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513"/>
      <c r="B127" s="350"/>
      <c r="C127" s="24"/>
      <c r="D127" s="25"/>
      <c r="E127" s="473"/>
      <c r="F127" s="473"/>
      <c r="G127" s="473"/>
      <c r="H127" s="26"/>
      <c r="I127" s="520"/>
      <c r="J127" s="32"/>
    </row>
    <row r="128" spans="1:10" s="33" customFormat="1" ht="11.25" customHeight="1" x14ac:dyDescent="0.2">
      <c r="A128" s="513"/>
      <c r="B128" s="350"/>
      <c r="C128" s="24"/>
      <c r="D128" s="25"/>
      <c r="E128" s="337"/>
      <c r="F128" s="338"/>
      <c r="G128" s="339"/>
      <c r="H128" s="26"/>
      <c r="I128" s="520"/>
      <c r="J128" s="32"/>
    </row>
    <row r="129" spans="1:10" s="33" customFormat="1" ht="11.25" customHeight="1" x14ac:dyDescent="0.2">
      <c r="A129" s="513"/>
      <c r="B129" s="350"/>
      <c r="C129" s="27"/>
      <c r="D129" s="28"/>
      <c r="E129" s="356"/>
      <c r="F129" s="357"/>
      <c r="G129" s="358"/>
      <c r="H129" s="26"/>
      <c r="I129" s="520"/>
      <c r="J129" s="32"/>
    </row>
    <row r="130" spans="1:10" s="33" customFormat="1" ht="11.25" customHeight="1" thickBot="1" x14ac:dyDescent="0.25">
      <c r="A130" s="514"/>
      <c r="B130" s="351"/>
      <c r="C130" s="29"/>
      <c r="D130" s="30"/>
      <c r="E130" s="334"/>
      <c r="F130" s="335"/>
      <c r="G130" s="336"/>
      <c r="H130" s="31"/>
      <c r="I130" s="521"/>
      <c r="J130" s="32"/>
    </row>
    <row r="131" spans="1:10" s="33" customFormat="1" ht="11.25" customHeight="1" thickTop="1" x14ac:dyDescent="0.2">
      <c r="A131" s="512">
        <f>A126+1</f>
        <v>45009</v>
      </c>
      <c r="B131" s="515"/>
      <c r="C131" s="276"/>
      <c r="D131" s="25"/>
      <c r="E131" s="516"/>
      <c r="F131" s="517"/>
      <c r="G131" s="518"/>
      <c r="H131" s="26"/>
      <c r="I131" s="51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513"/>
      <c r="B132" s="350"/>
      <c r="C132" s="24"/>
      <c r="D132" s="25"/>
      <c r="E132" s="473"/>
      <c r="F132" s="473"/>
      <c r="G132" s="473"/>
      <c r="H132" s="26"/>
      <c r="I132" s="520"/>
      <c r="J132" s="32"/>
    </row>
    <row r="133" spans="1:10" s="33" customFormat="1" ht="11.25" customHeight="1" x14ac:dyDescent="0.2">
      <c r="A133" s="513"/>
      <c r="B133" s="350"/>
      <c r="C133" s="24"/>
      <c r="D133" s="25"/>
      <c r="E133" s="337"/>
      <c r="F133" s="338"/>
      <c r="G133" s="339"/>
      <c r="H133" s="26"/>
      <c r="I133" s="520"/>
      <c r="J133" s="32"/>
    </row>
    <row r="134" spans="1:10" s="33" customFormat="1" ht="11.25" customHeight="1" x14ac:dyDescent="0.2">
      <c r="A134" s="513"/>
      <c r="B134" s="350"/>
      <c r="C134" s="27"/>
      <c r="D134" s="28"/>
      <c r="E134" s="356"/>
      <c r="F134" s="357"/>
      <c r="G134" s="358"/>
      <c r="H134" s="26"/>
      <c r="I134" s="520"/>
      <c r="J134" s="32"/>
    </row>
    <row r="135" spans="1:10" s="33" customFormat="1" ht="11.25" customHeight="1" thickBot="1" x14ac:dyDescent="0.25">
      <c r="A135" s="514"/>
      <c r="B135" s="351"/>
      <c r="C135" s="29"/>
      <c r="D135" s="30"/>
      <c r="E135" s="334"/>
      <c r="F135" s="335"/>
      <c r="G135" s="336"/>
      <c r="H135" s="31"/>
      <c r="I135" s="521"/>
      <c r="J135" s="32"/>
    </row>
    <row r="136" spans="1:10" s="33" customFormat="1" ht="11.25" customHeight="1" thickTop="1" x14ac:dyDescent="0.2">
      <c r="A136" s="524">
        <f>A131+1</f>
        <v>45010</v>
      </c>
      <c r="B136" s="527"/>
      <c r="C136" s="254"/>
      <c r="D136" s="249"/>
      <c r="E136" s="528"/>
      <c r="F136" s="529"/>
      <c r="G136" s="530"/>
      <c r="H136" s="193"/>
      <c r="I136" s="51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525"/>
      <c r="B137" s="352"/>
      <c r="C137" s="254"/>
      <c r="D137" s="249"/>
      <c r="E137" s="410"/>
      <c r="F137" s="410"/>
      <c r="G137" s="410"/>
      <c r="H137" s="193"/>
      <c r="I137" s="520"/>
      <c r="J137" s="32"/>
    </row>
    <row r="138" spans="1:10" s="33" customFormat="1" ht="11.25" customHeight="1" x14ac:dyDescent="0.2">
      <c r="A138" s="525"/>
      <c r="B138" s="352"/>
      <c r="C138" s="254"/>
      <c r="D138" s="249"/>
      <c r="E138" s="313"/>
      <c r="F138" s="314"/>
      <c r="G138" s="315"/>
      <c r="H138" s="193"/>
      <c r="I138" s="520"/>
      <c r="J138" s="32"/>
    </row>
    <row r="139" spans="1:10" s="33" customFormat="1" ht="11.25" customHeight="1" x14ac:dyDescent="0.2">
      <c r="A139" s="525"/>
      <c r="B139" s="352"/>
      <c r="C139" s="195"/>
      <c r="D139" s="194"/>
      <c r="E139" s="292"/>
      <c r="F139" s="293"/>
      <c r="G139" s="294"/>
      <c r="H139" s="193"/>
      <c r="I139" s="520"/>
      <c r="J139" s="32"/>
    </row>
    <row r="140" spans="1:10" s="33" customFormat="1" ht="11.25" customHeight="1" thickBot="1" x14ac:dyDescent="0.25">
      <c r="A140" s="526"/>
      <c r="B140" s="353"/>
      <c r="C140" s="255"/>
      <c r="D140" s="252"/>
      <c r="E140" s="295"/>
      <c r="F140" s="296"/>
      <c r="G140" s="297"/>
      <c r="H140" s="253"/>
      <c r="I140" s="521"/>
      <c r="J140" s="32"/>
    </row>
    <row r="141" spans="1:10" s="33" customFormat="1" ht="11.25" customHeight="1" thickTop="1" x14ac:dyDescent="0.2">
      <c r="A141" s="524">
        <f>A136+1</f>
        <v>45011</v>
      </c>
      <c r="B141" s="527"/>
      <c r="C141" s="254"/>
      <c r="D141" s="249"/>
      <c r="E141" s="528"/>
      <c r="F141" s="529"/>
      <c r="G141" s="530"/>
      <c r="H141" s="193"/>
      <c r="I141" s="51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525"/>
      <c r="B142" s="352"/>
      <c r="C142" s="254"/>
      <c r="D142" s="249"/>
      <c r="E142" s="410"/>
      <c r="F142" s="410"/>
      <c r="G142" s="410"/>
      <c r="H142" s="193"/>
      <c r="I142" s="520"/>
      <c r="J142" s="32"/>
    </row>
    <row r="143" spans="1:10" s="33" customFormat="1" ht="11.25" customHeight="1" x14ac:dyDescent="0.2">
      <c r="A143" s="525"/>
      <c r="B143" s="352"/>
      <c r="C143" s="254"/>
      <c r="D143" s="249"/>
      <c r="E143" s="313"/>
      <c r="F143" s="314"/>
      <c r="G143" s="315"/>
      <c r="H143" s="193"/>
      <c r="I143" s="520"/>
      <c r="J143" s="32"/>
    </row>
    <row r="144" spans="1:10" s="33" customFormat="1" ht="11.25" customHeight="1" x14ac:dyDescent="0.2">
      <c r="A144" s="525"/>
      <c r="B144" s="352"/>
      <c r="C144" s="195"/>
      <c r="D144" s="194"/>
      <c r="E144" s="292"/>
      <c r="F144" s="293"/>
      <c r="G144" s="294"/>
      <c r="H144" s="193"/>
      <c r="I144" s="520"/>
      <c r="J144" s="32"/>
    </row>
    <row r="145" spans="1:10" s="33" customFormat="1" ht="11.25" customHeight="1" thickBot="1" x14ac:dyDescent="0.25">
      <c r="A145" s="526"/>
      <c r="B145" s="353"/>
      <c r="C145" s="255"/>
      <c r="D145" s="252"/>
      <c r="E145" s="295"/>
      <c r="F145" s="296"/>
      <c r="G145" s="297"/>
      <c r="H145" s="253"/>
      <c r="I145" s="521"/>
      <c r="J145" s="32"/>
    </row>
    <row r="146" spans="1:10" s="33" customFormat="1" ht="11.25" customHeight="1" thickTop="1" x14ac:dyDescent="0.2">
      <c r="A146" s="512">
        <f>A141+1</f>
        <v>45012</v>
      </c>
      <c r="B146" s="401"/>
      <c r="C146" s="276"/>
      <c r="D146" s="233"/>
      <c r="E146" s="534"/>
      <c r="F146" s="535"/>
      <c r="G146" s="536"/>
      <c r="H146" s="234"/>
      <c r="I146" s="538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513"/>
      <c r="B147" s="364"/>
      <c r="C147" s="271"/>
      <c r="D147" s="233"/>
      <c r="E147" s="537"/>
      <c r="F147" s="537"/>
      <c r="G147" s="537"/>
      <c r="H147" s="234"/>
      <c r="I147" s="539"/>
      <c r="J147" s="32"/>
    </row>
    <row r="148" spans="1:10" s="33" customFormat="1" ht="11.25" customHeight="1" x14ac:dyDescent="0.2">
      <c r="A148" s="513"/>
      <c r="B148" s="364"/>
      <c r="C148" s="271"/>
      <c r="D148" s="233"/>
      <c r="E148" s="325"/>
      <c r="F148" s="326"/>
      <c r="G148" s="327"/>
      <c r="H148" s="234"/>
      <c r="I148" s="539"/>
      <c r="J148" s="32"/>
    </row>
    <row r="149" spans="1:10" s="33" customFormat="1" ht="11.25" customHeight="1" x14ac:dyDescent="0.2">
      <c r="A149" s="513"/>
      <c r="B149" s="364"/>
      <c r="C149" s="236"/>
      <c r="D149" s="237"/>
      <c r="E149" s="319"/>
      <c r="F149" s="320"/>
      <c r="G149" s="321"/>
      <c r="H149" s="234"/>
      <c r="I149" s="539"/>
      <c r="J149" s="32"/>
    </row>
    <row r="150" spans="1:10" s="33" customFormat="1" ht="11.25" customHeight="1" thickBot="1" x14ac:dyDescent="0.25">
      <c r="A150" s="514"/>
      <c r="B150" s="365"/>
      <c r="C150" s="238"/>
      <c r="D150" s="239"/>
      <c r="E150" s="307"/>
      <c r="F150" s="308"/>
      <c r="G150" s="309"/>
      <c r="H150" s="240"/>
      <c r="I150" s="540"/>
      <c r="J150" s="32"/>
    </row>
    <row r="151" spans="1:10" s="33" customFormat="1" ht="11.25" customHeight="1" thickTop="1" x14ac:dyDescent="0.2">
      <c r="A151" s="512">
        <f>A146+1</f>
        <v>45013</v>
      </c>
      <c r="B151" s="401"/>
      <c r="C151" s="276"/>
      <c r="D151" s="233"/>
      <c r="E151" s="534"/>
      <c r="F151" s="535"/>
      <c r="G151" s="536"/>
      <c r="H151" s="234"/>
      <c r="I151" s="538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513"/>
      <c r="B152" s="364"/>
      <c r="C152" s="220"/>
      <c r="D152" s="233"/>
      <c r="E152" s="537"/>
      <c r="F152" s="537"/>
      <c r="G152" s="537"/>
      <c r="H152" s="234"/>
      <c r="I152" s="539"/>
      <c r="J152" s="32"/>
    </row>
    <row r="153" spans="1:10" s="33" customFormat="1" ht="11.25" customHeight="1" x14ac:dyDescent="0.2">
      <c r="A153" s="513"/>
      <c r="B153" s="364"/>
      <c r="C153" s="220"/>
      <c r="D153" s="233"/>
      <c r="E153" s="325"/>
      <c r="F153" s="326"/>
      <c r="G153" s="327"/>
      <c r="H153" s="234"/>
      <c r="I153" s="539"/>
      <c r="J153" s="32"/>
    </row>
    <row r="154" spans="1:10" s="33" customFormat="1" ht="11.25" customHeight="1" x14ac:dyDescent="0.2">
      <c r="A154" s="513"/>
      <c r="B154" s="364"/>
      <c r="C154" s="236"/>
      <c r="D154" s="237"/>
      <c r="E154" s="319"/>
      <c r="F154" s="320"/>
      <c r="G154" s="321"/>
      <c r="H154" s="234"/>
      <c r="I154" s="539"/>
      <c r="J154" s="32"/>
    </row>
    <row r="155" spans="1:10" s="33" customFormat="1" ht="11.25" customHeight="1" thickBot="1" x14ac:dyDescent="0.25">
      <c r="A155" s="514"/>
      <c r="B155" s="365"/>
      <c r="C155" s="238"/>
      <c r="D155" s="239"/>
      <c r="E155" s="307"/>
      <c r="F155" s="308"/>
      <c r="G155" s="309"/>
      <c r="H155" s="240"/>
      <c r="I155" s="540"/>
      <c r="J155" s="32"/>
    </row>
    <row r="156" spans="1:10" s="33" customFormat="1" ht="11.25" customHeight="1" thickTop="1" x14ac:dyDescent="0.2">
      <c r="A156" s="512">
        <f>A151+1</f>
        <v>45014</v>
      </c>
      <c r="B156" s="515"/>
      <c r="C156" s="276"/>
      <c r="D156" s="25"/>
      <c r="E156" s="516"/>
      <c r="F156" s="517"/>
      <c r="G156" s="518"/>
      <c r="H156" s="26"/>
      <c r="I156" s="531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513"/>
      <c r="B157" s="350"/>
      <c r="C157" s="24"/>
      <c r="D157" s="25"/>
      <c r="E157" s="473"/>
      <c r="F157" s="473"/>
      <c r="G157" s="473"/>
      <c r="H157" s="26"/>
      <c r="I157" s="532"/>
      <c r="J157" s="32"/>
    </row>
    <row r="158" spans="1:10" s="33" customFormat="1" ht="11.25" customHeight="1" x14ac:dyDescent="0.2">
      <c r="A158" s="513"/>
      <c r="B158" s="350"/>
      <c r="C158" s="24"/>
      <c r="D158" s="25"/>
      <c r="E158" s="337"/>
      <c r="F158" s="338"/>
      <c r="G158" s="339"/>
      <c r="H158" s="26"/>
      <c r="I158" s="532"/>
      <c r="J158" s="32"/>
    </row>
    <row r="159" spans="1:10" s="33" customFormat="1" ht="11.25" customHeight="1" x14ac:dyDescent="0.2">
      <c r="A159" s="513"/>
      <c r="B159" s="350"/>
      <c r="C159" s="27"/>
      <c r="D159" s="28"/>
      <c r="E159" s="356"/>
      <c r="F159" s="357"/>
      <c r="G159" s="358"/>
      <c r="H159" s="26"/>
      <c r="I159" s="532"/>
      <c r="J159" s="32"/>
    </row>
    <row r="160" spans="1:10" s="33" customFormat="1" ht="11.25" customHeight="1" thickBot="1" x14ac:dyDescent="0.25">
      <c r="A160" s="514"/>
      <c r="B160" s="351"/>
      <c r="C160" s="29"/>
      <c r="D160" s="30"/>
      <c r="E160" s="334"/>
      <c r="F160" s="335"/>
      <c r="G160" s="336"/>
      <c r="H160" s="31"/>
      <c r="I160" s="533"/>
      <c r="J160" s="32"/>
    </row>
    <row r="161" spans="1:10" s="33" customFormat="1" ht="11.25" customHeight="1" thickTop="1" x14ac:dyDescent="0.2">
      <c r="A161" s="512">
        <f>A156+1</f>
        <v>45015</v>
      </c>
      <c r="B161" s="515"/>
      <c r="C161" s="276"/>
      <c r="D161" s="25"/>
      <c r="E161" s="516"/>
      <c r="F161" s="517"/>
      <c r="G161" s="518"/>
      <c r="H161" s="26"/>
      <c r="I161" s="531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513"/>
      <c r="B162" s="350"/>
      <c r="C162" s="24"/>
      <c r="D162" s="25"/>
      <c r="E162" s="473"/>
      <c r="F162" s="473"/>
      <c r="G162" s="473"/>
      <c r="H162" s="26"/>
      <c r="I162" s="532"/>
      <c r="J162" s="32"/>
    </row>
    <row r="163" spans="1:10" s="33" customFormat="1" ht="11.25" customHeight="1" x14ac:dyDescent="0.2">
      <c r="A163" s="513"/>
      <c r="B163" s="350"/>
      <c r="C163" s="24"/>
      <c r="D163" s="25"/>
      <c r="E163" s="337"/>
      <c r="F163" s="338"/>
      <c r="G163" s="339"/>
      <c r="H163" s="26"/>
      <c r="I163" s="532"/>
      <c r="J163" s="32"/>
    </row>
    <row r="164" spans="1:10" s="33" customFormat="1" ht="11.25" customHeight="1" x14ac:dyDescent="0.2">
      <c r="A164" s="513"/>
      <c r="B164" s="350"/>
      <c r="C164" s="27"/>
      <c r="D164" s="28"/>
      <c r="E164" s="356"/>
      <c r="F164" s="357"/>
      <c r="G164" s="358"/>
      <c r="H164" s="26"/>
      <c r="I164" s="532"/>
      <c r="J164" s="32"/>
    </row>
    <row r="165" spans="1:10" s="33" customFormat="1" ht="11.25" customHeight="1" thickBot="1" x14ac:dyDescent="0.25">
      <c r="A165" s="514"/>
      <c r="B165" s="351"/>
      <c r="C165" s="29"/>
      <c r="D165" s="30"/>
      <c r="E165" s="334"/>
      <c r="F165" s="335"/>
      <c r="G165" s="336"/>
      <c r="H165" s="31"/>
      <c r="I165" s="533"/>
      <c r="J165" s="32"/>
    </row>
    <row r="166" spans="1:10" s="33" customFormat="1" ht="11.25" customHeight="1" thickTop="1" x14ac:dyDescent="0.2">
      <c r="A166" s="512">
        <f>A161+1</f>
        <v>45016</v>
      </c>
      <c r="B166" s="515"/>
      <c r="C166" s="276"/>
      <c r="D166" s="78"/>
      <c r="E166" s="516"/>
      <c r="F166" s="517"/>
      <c r="G166" s="518"/>
      <c r="H166" s="79"/>
      <c r="I166" s="519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513"/>
      <c r="B167" s="350"/>
      <c r="C167" s="24"/>
      <c r="D167" s="25"/>
      <c r="E167" s="473"/>
      <c r="F167" s="473"/>
      <c r="G167" s="473"/>
      <c r="H167" s="26"/>
      <c r="I167" s="520"/>
      <c r="J167" s="32"/>
    </row>
    <row r="168" spans="1:10" s="33" customFormat="1" ht="11.25" customHeight="1" x14ac:dyDescent="0.2">
      <c r="A168" s="513"/>
      <c r="B168" s="350"/>
      <c r="C168" s="24"/>
      <c r="D168" s="25"/>
      <c r="E168" s="337"/>
      <c r="F168" s="338"/>
      <c r="G168" s="339"/>
      <c r="H168" s="26"/>
      <c r="I168" s="520"/>
      <c r="J168" s="32"/>
    </row>
    <row r="169" spans="1:10" s="33" customFormat="1" ht="11.25" customHeight="1" x14ac:dyDescent="0.2">
      <c r="A169" s="513"/>
      <c r="B169" s="350"/>
      <c r="C169" s="27"/>
      <c r="D169" s="28"/>
      <c r="E169" s="356"/>
      <c r="F169" s="357"/>
      <c r="G169" s="358"/>
      <c r="H169" s="26"/>
      <c r="I169" s="520"/>
      <c r="J169" s="32"/>
    </row>
    <row r="170" spans="1:10" s="33" customFormat="1" ht="11.25" customHeight="1" thickBot="1" x14ac:dyDescent="0.25">
      <c r="A170" s="547"/>
      <c r="B170" s="548"/>
      <c r="C170" s="168"/>
      <c r="D170" s="80"/>
      <c r="E170" s="542"/>
      <c r="F170" s="543"/>
      <c r="G170" s="544"/>
      <c r="H170" s="185"/>
      <c r="I170" s="541"/>
      <c r="J170" s="32"/>
    </row>
    <row r="171" spans="1:10" s="33" customFormat="1" ht="12.75" customHeight="1" thickBot="1" x14ac:dyDescent="0.25">
      <c r="A171" s="408" t="s">
        <v>37</v>
      </c>
      <c r="B171" s="409"/>
      <c r="C171" s="545"/>
      <c r="D171" s="155"/>
      <c r="E171" s="156">
        <f>K9*H8</f>
        <v>0</v>
      </c>
      <c r="F171" s="546" t="s">
        <v>38</v>
      </c>
      <c r="G171" s="545"/>
      <c r="H171" s="157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393" t="str">
        <f>"Project-related planned work time"&amp;$F$3</f>
        <v>Project-related planned work time</v>
      </c>
      <c r="B172" s="394"/>
      <c r="C172" s="394"/>
      <c r="D172" s="42"/>
      <c r="E172" s="43">
        <f>K9*H9</f>
        <v>0</v>
      </c>
      <c r="F172" s="499"/>
      <c r="G172" s="500"/>
      <c r="H172" s="501"/>
      <c r="I172" s="70"/>
      <c r="J172" s="32"/>
    </row>
    <row r="173" spans="1:10" s="33" customFormat="1" ht="13.5" thickBot="1" x14ac:dyDescent="0.25">
      <c r="A173" s="399" t="str">
        <f>"Project-related hours"&amp;$F$3</f>
        <v>Project-related hours</v>
      </c>
      <c r="B173" s="400"/>
      <c r="C173" s="400"/>
      <c r="D173" s="44"/>
      <c r="E173" s="45">
        <f>SUMIF(C16:C170,F3,H16:H170)</f>
        <v>0</v>
      </c>
      <c r="F173" s="488"/>
      <c r="G173" s="489"/>
      <c r="H173" s="490"/>
      <c r="I173" s="71"/>
      <c r="J173" s="32"/>
    </row>
    <row r="174" spans="1:10" s="33" customFormat="1" ht="13.5" thickBot="1" x14ac:dyDescent="0.25">
      <c r="A174" s="424" t="s">
        <v>39</v>
      </c>
      <c r="B174" s="549"/>
      <c r="C174" s="549"/>
      <c r="D174" s="46"/>
      <c r="E174" s="47" t="str">
        <f>IF(E173=0,"",ROUND(E173/E171,4))</f>
        <v/>
      </c>
      <c r="F174" s="408"/>
      <c r="G174" s="409"/>
      <c r="H174" s="550"/>
      <c r="I174" s="72"/>
      <c r="J174" s="121"/>
    </row>
    <row r="175" spans="1:10" s="33" customFormat="1" ht="11.25" customHeight="1" x14ac:dyDescent="0.2">
      <c r="A175" s="491" t="str">
        <f>IF(ROUND(H171,5)=ROUND(I171,5),"","Die erbrachte Arbeitszeit stimmt nicht mit der abrechenbaren Arbeitszeit überein")</f>
        <v/>
      </c>
      <c r="B175" s="491"/>
      <c r="C175" s="491"/>
      <c r="D175" s="491"/>
      <c r="E175" s="491"/>
      <c r="F175" s="491"/>
      <c r="G175" s="491"/>
      <c r="H175" s="491"/>
      <c r="I175" s="491"/>
      <c r="J175" s="121"/>
    </row>
    <row r="176" spans="1:10" s="33" customFormat="1" ht="12.75" customHeight="1" x14ac:dyDescent="0.2">
      <c r="A176" s="492" t="s">
        <v>40</v>
      </c>
      <c r="B176" s="492"/>
      <c r="C176" s="492"/>
      <c r="D176" s="492"/>
      <c r="E176" s="492"/>
      <c r="F176" s="492"/>
      <c r="G176" s="492"/>
      <c r="H176" s="122"/>
      <c r="I176" s="122"/>
      <c r="J176" s="119"/>
    </row>
    <row r="177" spans="1:10" s="33" customFormat="1" ht="45" customHeight="1" x14ac:dyDescent="0.2">
      <c r="A177" s="492" t="s">
        <v>68</v>
      </c>
      <c r="B177" s="492"/>
      <c r="C177" s="492"/>
      <c r="D177" s="492"/>
      <c r="E177" s="492"/>
      <c r="F177" s="492"/>
      <c r="G177" s="492"/>
      <c r="H177" s="492"/>
      <c r="I177" s="492"/>
      <c r="J177" s="119"/>
    </row>
    <row r="178" spans="1:10" ht="9.75" customHeight="1" x14ac:dyDescent="0.2">
      <c r="A178" s="425"/>
      <c r="B178" s="425"/>
      <c r="C178" s="425"/>
      <c r="D178" s="16"/>
      <c r="E178" s="425"/>
      <c r="F178" s="425"/>
      <c r="G178" s="425"/>
      <c r="H178" s="425"/>
      <c r="I178" s="425"/>
      <c r="J178" s="123"/>
    </row>
    <row r="179" spans="1:10" ht="42" customHeight="1" x14ac:dyDescent="0.2">
      <c r="A179" s="411" t="s">
        <v>42</v>
      </c>
      <c r="B179" s="412"/>
      <c r="C179" s="413"/>
      <c r="D179" s="69"/>
      <c r="E179" s="411" t="s">
        <v>43</v>
      </c>
      <c r="F179" s="413"/>
      <c r="G179" s="411"/>
      <c r="H179" s="412"/>
      <c r="I179" s="41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I151:I155"/>
    <mergeCell ref="E151:G151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81:G81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6:G46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phoneticPr fontId="4" type="noConversion"/>
  <conditionalFormatting sqref="A175:I175">
    <cfRule type="cellIs" dxfId="9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300-000000000000}"/>
    <dataValidation type="time" operator="lessThanOrEqual" allowBlank="1" showInputMessage="1" showErrorMessage="1" sqref="J21:J25" xr:uid="{00000000-0002-0000-0300-000001000000}">
      <formula1>0.416666666666667</formula1>
    </dataValidation>
    <dataValidation type="list" showInputMessage="1" showErrorMessage="1" sqref="D16:D170" xr:uid="{00000000-0002-0000-0300-000002000000}">
      <formula1>$K$1:$K$3</formula1>
    </dataValidation>
    <dataValidation type="list" allowBlank="1" showInputMessage="1" showErrorMessage="1" sqref="B16:B170" xr:uid="{00000000-0002-0000-03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70" xr:uid="{00000000-0002-0000-0300-000004000000}">
      <formula1>0.416666666666667</formula1>
    </dataValidation>
    <dataValidation type="list" showInputMessage="1" showErrorMessage="1" sqref="C17:C20 C22:C25 C27:C40 C42:C45 C47:C50 C52:C55 C57:C60 C62:C75 C77:C80 C82:C85 C87:C90 C92:C95 C97:C110 C112:C115 C117:C120 C122:C125 C127:C130 C132:C145 C147:C150 C152:C155 C157:C160 C162:C165 C167:C170" xr:uid="{00000000-0002-0000-0300-000005000000}">
      <formula1>$F$3</formula1>
    </dataValidation>
    <dataValidation type="list" allowBlank="1" showInputMessage="1" showErrorMessage="1" sqref="C16 C21 C26 C41 C46 C51 C56 C61 C76 C81 C86 C91 C96 C111 C116 C121 C126 C131 C146 C151 C156 C161 C166" xr:uid="{372D9B50-8A1F-4DB9-9057-D76BC9A3D901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0"/>
  <sheetViews>
    <sheetView topLeftCell="A141" zoomScale="115" zoomScaleNormal="115" zoomScaleSheetLayoutView="100" workbookViewId="0">
      <selection activeCell="A170" sqref="A170:C171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1.2851562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9.285156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2" width="11.42578125" style="5" customWidth="1"/>
    <col min="13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ht="15.6" customHeight="1" x14ac:dyDescent="0.2">
      <c r="A2" s="442" t="s">
        <v>14</v>
      </c>
      <c r="B2" s="443"/>
      <c r="C2" s="48" t="s">
        <v>15</v>
      </c>
      <c r="D2" s="48"/>
      <c r="E2" s="554" t="s">
        <v>51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5" t="s">
        <v>19</v>
      </c>
      <c r="D3" s="49"/>
      <c r="E3" s="510"/>
      <c r="F3" s="453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35" customFormat="1" ht="15" x14ac:dyDescent="0.2">
      <c r="A5" s="459" t="s">
        <v>20</v>
      </c>
      <c r="B5" s="460"/>
      <c r="C5" s="460"/>
      <c r="D5" s="507"/>
      <c r="E5" s="507"/>
      <c r="F5" s="54"/>
      <c r="G5" s="54"/>
      <c r="H5" s="54"/>
      <c r="I5" s="55"/>
      <c r="K5" s="102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52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48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51">
        <v>45017</v>
      </c>
      <c r="B16" s="552"/>
      <c r="C16" s="254"/>
      <c r="D16" s="228"/>
      <c r="E16" s="553"/>
      <c r="F16" s="529"/>
      <c r="G16" s="530"/>
      <c r="H16" s="229"/>
      <c r="I16" s="46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77"/>
      <c r="B17" s="352"/>
      <c r="C17" s="195"/>
      <c r="D17" s="217"/>
      <c r="E17" s="410"/>
      <c r="F17" s="410"/>
      <c r="G17" s="410"/>
      <c r="H17" s="274"/>
      <c r="I17" s="322"/>
      <c r="J17" s="34"/>
    </row>
    <row r="18" spans="1:10" s="35" customFormat="1" ht="11.25" customHeight="1" x14ac:dyDescent="0.2">
      <c r="A18" s="277"/>
      <c r="B18" s="352"/>
      <c r="C18" s="254"/>
      <c r="D18" s="217"/>
      <c r="E18" s="313"/>
      <c r="F18" s="314"/>
      <c r="G18" s="315"/>
      <c r="H18" s="193"/>
      <c r="I18" s="322"/>
      <c r="J18" s="34"/>
    </row>
    <row r="19" spans="1:10" s="33" customFormat="1" ht="11.25" customHeight="1" x14ac:dyDescent="0.2">
      <c r="A19" s="278"/>
      <c r="B19" s="352"/>
      <c r="C19" s="195"/>
      <c r="D19" s="194"/>
      <c r="E19" s="292"/>
      <c r="F19" s="293"/>
      <c r="G19" s="294"/>
      <c r="H19" s="230"/>
      <c r="I19" s="323"/>
      <c r="J19" s="36"/>
    </row>
    <row r="20" spans="1:10" s="33" customFormat="1" ht="11.25" customHeight="1" thickBot="1" x14ac:dyDescent="0.25">
      <c r="A20" s="279"/>
      <c r="B20" s="353"/>
      <c r="C20" s="255"/>
      <c r="D20" s="218"/>
      <c r="E20" s="295"/>
      <c r="F20" s="296"/>
      <c r="G20" s="297"/>
      <c r="H20" s="231"/>
      <c r="I20" s="324"/>
      <c r="J20" s="10"/>
    </row>
    <row r="21" spans="1:10" s="33" customFormat="1" ht="11.25" customHeight="1" thickTop="1" x14ac:dyDescent="0.2">
      <c r="A21" s="277">
        <f>A16+1</f>
        <v>45018</v>
      </c>
      <c r="B21" s="477"/>
      <c r="C21" s="196"/>
      <c r="D21" s="210"/>
      <c r="E21" s="485"/>
      <c r="F21" s="486"/>
      <c r="G21" s="487"/>
      <c r="H21" s="198"/>
      <c r="I21" s="3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77"/>
      <c r="B22" s="477"/>
      <c r="C22" s="196"/>
      <c r="D22" s="210"/>
      <c r="E22" s="485"/>
      <c r="F22" s="486"/>
      <c r="G22" s="487"/>
      <c r="H22" s="198"/>
      <c r="I22" s="322"/>
      <c r="J22" s="32"/>
    </row>
    <row r="23" spans="1:10" s="33" customFormat="1" ht="11.25" customHeight="1" x14ac:dyDescent="0.2">
      <c r="A23" s="277"/>
      <c r="B23" s="477"/>
      <c r="C23" s="199"/>
      <c r="D23" s="210"/>
      <c r="E23" s="485"/>
      <c r="F23" s="486"/>
      <c r="G23" s="487"/>
      <c r="H23" s="198"/>
      <c r="I23" s="322"/>
      <c r="J23" s="32"/>
    </row>
    <row r="24" spans="1:10" s="33" customFormat="1" ht="11.25" customHeight="1" x14ac:dyDescent="0.2">
      <c r="A24" s="278"/>
      <c r="B24" s="477"/>
      <c r="C24" s="196"/>
      <c r="D24" s="200"/>
      <c r="E24" s="479"/>
      <c r="F24" s="480"/>
      <c r="G24" s="481"/>
      <c r="H24" s="198"/>
      <c r="I24" s="323"/>
      <c r="J24" s="32"/>
    </row>
    <row r="25" spans="1:10" s="33" customFormat="1" ht="11.25" customHeight="1" thickBot="1" x14ac:dyDescent="0.25">
      <c r="A25" s="279"/>
      <c r="B25" s="478"/>
      <c r="C25" s="201"/>
      <c r="D25" s="213"/>
      <c r="E25" s="482"/>
      <c r="F25" s="483"/>
      <c r="G25" s="484"/>
      <c r="H25" s="203"/>
      <c r="I25" s="324"/>
      <c r="J25" s="32"/>
    </row>
    <row r="26" spans="1:10" s="33" customFormat="1" ht="11.25" customHeight="1" thickTop="1" x14ac:dyDescent="0.2">
      <c r="A26" s="280">
        <f>A21+1</f>
        <v>45019</v>
      </c>
      <c r="B26" s="364"/>
      <c r="C26" s="273"/>
      <c r="D26" s="233"/>
      <c r="E26" s="325"/>
      <c r="F26" s="326"/>
      <c r="G26" s="327"/>
      <c r="H26" s="234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0"/>
      <c r="B27" s="364"/>
      <c r="C27" s="236"/>
      <c r="D27" s="233"/>
      <c r="E27" s="325"/>
      <c r="F27" s="326"/>
      <c r="G27" s="327"/>
      <c r="H27" s="234"/>
      <c r="I27" s="322"/>
      <c r="J27" s="32"/>
    </row>
    <row r="28" spans="1:10" s="33" customFormat="1" ht="11.25" customHeight="1" x14ac:dyDescent="0.2">
      <c r="A28" s="280"/>
      <c r="B28" s="364"/>
      <c r="C28" s="271"/>
      <c r="D28" s="233"/>
      <c r="E28" s="325"/>
      <c r="F28" s="326"/>
      <c r="G28" s="327"/>
      <c r="H28" s="234"/>
      <c r="I28" s="322"/>
      <c r="J28" s="32"/>
    </row>
    <row r="29" spans="1:10" s="33" customFormat="1" ht="11.25" customHeight="1" x14ac:dyDescent="0.2">
      <c r="A29" s="281"/>
      <c r="B29" s="364"/>
      <c r="C29" s="236"/>
      <c r="D29" s="237"/>
      <c r="E29" s="319"/>
      <c r="F29" s="320"/>
      <c r="G29" s="321"/>
      <c r="H29" s="234"/>
      <c r="I29" s="323"/>
      <c r="J29" s="32"/>
    </row>
    <row r="30" spans="1:10" s="33" customFormat="1" ht="11.25" customHeight="1" thickBot="1" x14ac:dyDescent="0.25">
      <c r="A30" s="282"/>
      <c r="B30" s="365"/>
      <c r="C30" s="238"/>
      <c r="D30" s="239"/>
      <c r="E30" s="307"/>
      <c r="F30" s="308"/>
      <c r="G30" s="309"/>
      <c r="H30" s="240"/>
      <c r="I30" s="324"/>
      <c r="J30" s="32"/>
    </row>
    <row r="31" spans="1:10" s="33" customFormat="1" ht="11.25" customHeight="1" thickTop="1" x14ac:dyDescent="0.2">
      <c r="A31" s="280">
        <f>A26+1</f>
        <v>45020</v>
      </c>
      <c r="B31" s="364"/>
      <c r="C31" s="276"/>
      <c r="D31" s="233"/>
      <c r="E31" s="325"/>
      <c r="F31" s="326"/>
      <c r="G31" s="327"/>
      <c r="H31" s="234"/>
      <c r="I31" s="328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0"/>
      <c r="B32" s="364"/>
      <c r="C32" s="220"/>
      <c r="D32" s="233"/>
      <c r="E32" s="325"/>
      <c r="F32" s="326"/>
      <c r="G32" s="327"/>
      <c r="H32" s="234"/>
      <c r="I32" s="328"/>
      <c r="J32" s="32"/>
    </row>
    <row r="33" spans="1:10" s="33" customFormat="1" ht="11.25" customHeight="1" x14ac:dyDescent="0.2">
      <c r="A33" s="280"/>
      <c r="B33" s="364"/>
      <c r="C33" s="236"/>
      <c r="D33" s="233"/>
      <c r="E33" s="325"/>
      <c r="F33" s="326"/>
      <c r="G33" s="327"/>
      <c r="H33" s="234"/>
      <c r="I33" s="328"/>
      <c r="J33" s="32"/>
    </row>
    <row r="34" spans="1:10" s="33" customFormat="1" ht="11.25" customHeight="1" x14ac:dyDescent="0.2">
      <c r="A34" s="281"/>
      <c r="B34" s="364"/>
      <c r="C34" s="220"/>
      <c r="D34" s="237"/>
      <c r="E34" s="319"/>
      <c r="F34" s="320"/>
      <c r="G34" s="321"/>
      <c r="H34" s="234"/>
      <c r="I34" s="329"/>
      <c r="J34" s="32"/>
    </row>
    <row r="35" spans="1:10" s="33" customFormat="1" ht="11.25" customHeight="1" thickBot="1" x14ac:dyDescent="0.25">
      <c r="A35" s="282"/>
      <c r="B35" s="365"/>
      <c r="C35" s="238"/>
      <c r="D35" s="239"/>
      <c r="E35" s="307"/>
      <c r="F35" s="308"/>
      <c r="G35" s="309"/>
      <c r="H35" s="240"/>
      <c r="I35" s="330"/>
      <c r="J35" s="32"/>
    </row>
    <row r="36" spans="1:10" s="33" customFormat="1" ht="11.25" customHeight="1" thickTop="1" x14ac:dyDescent="0.2">
      <c r="A36" s="280">
        <f>A31+1</f>
        <v>45021</v>
      </c>
      <c r="B36" s="364"/>
      <c r="C36" s="273"/>
      <c r="D36" s="233"/>
      <c r="E36" s="325"/>
      <c r="F36" s="326"/>
      <c r="G36" s="327"/>
      <c r="H36" s="234"/>
      <c r="I36" s="328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0"/>
      <c r="B37" s="364"/>
      <c r="C37" s="236"/>
      <c r="D37" s="233"/>
      <c r="E37" s="325"/>
      <c r="F37" s="326"/>
      <c r="G37" s="327"/>
      <c r="H37" s="234"/>
      <c r="I37" s="328"/>
      <c r="J37" s="32"/>
    </row>
    <row r="38" spans="1:10" s="33" customFormat="1" ht="11.25" customHeight="1" x14ac:dyDescent="0.2">
      <c r="A38" s="280"/>
      <c r="B38" s="364"/>
      <c r="C38" s="220"/>
      <c r="D38" s="233"/>
      <c r="E38" s="325"/>
      <c r="F38" s="326"/>
      <c r="G38" s="327"/>
      <c r="H38" s="234"/>
      <c r="I38" s="328"/>
      <c r="J38" s="32"/>
    </row>
    <row r="39" spans="1:10" s="33" customFormat="1" ht="11.25" customHeight="1" x14ac:dyDescent="0.2">
      <c r="A39" s="281"/>
      <c r="B39" s="364"/>
      <c r="C39" s="236"/>
      <c r="D39" s="237"/>
      <c r="E39" s="319"/>
      <c r="F39" s="320"/>
      <c r="G39" s="321"/>
      <c r="H39" s="234"/>
      <c r="I39" s="329"/>
      <c r="J39" s="32"/>
    </row>
    <row r="40" spans="1:10" s="33" customFormat="1" ht="11.25" customHeight="1" thickBot="1" x14ac:dyDescent="0.25">
      <c r="A40" s="282"/>
      <c r="B40" s="365"/>
      <c r="C40" s="238"/>
      <c r="D40" s="239"/>
      <c r="E40" s="307"/>
      <c r="F40" s="308"/>
      <c r="G40" s="309"/>
      <c r="H40" s="240"/>
      <c r="I40" s="330"/>
      <c r="J40" s="32"/>
    </row>
    <row r="41" spans="1:10" s="33" customFormat="1" ht="11.25" customHeight="1" thickTop="1" x14ac:dyDescent="0.2">
      <c r="A41" s="280">
        <f>A36+1</f>
        <v>45022</v>
      </c>
      <c r="B41" s="350"/>
      <c r="C41" s="276"/>
      <c r="D41" s="25"/>
      <c r="E41" s="337"/>
      <c r="F41" s="338"/>
      <c r="G41" s="339"/>
      <c r="H41" s="26"/>
      <c r="I41" s="328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0"/>
      <c r="B42" s="350"/>
      <c r="C42" s="24"/>
      <c r="D42" s="25"/>
      <c r="E42" s="337"/>
      <c r="F42" s="338"/>
      <c r="G42" s="339"/>
      <c r="H42" s="26"/>
      <c r="I42" s="328"/>
      <c r="J42" s="32"/>
    </row>
    <row r="43" spans="1:10" s="33" customFormat="1" ht="11.25" customHeight="1" x14ac:dyDescent="0.2">
      <c r="A43" s="280"/>
      <c r="B43" s="350"/>
      <c r="C43" s="27"/>
      <c r="D43" s="25"/>
      <c r="E43" s="337"/>
      <c r="F43" s="338"/>
      <c r="G43" s="339"/>
      <c r="H43" s="26"/>
      <c r="I43" s="328"/>
      <c r="J43" s="32"/>
    </row>
    <row r="44" spans="1:10" s="33" customFormat="1" ht="11.25" customHeight="1" x14ac:dyDescent="0.2">
      <c r="A44" s="281"/>
      <c r="B44" s="350"/>
      <c r="C44" s="24"/>
      <c r="D44" s="28"/>
      <c r="E44" s="356"/>
      <c r="F44" s="357"/>
      <c r="G44" s="358"/>
      <c r="H44" s="26"/>
      <c r="I44" s="329"/>
      <c r="J44" s="32"/>
    </row>
    <row r="45" spans="1:10" s="33" customFormat="1" ht="11.25" customHeight="1" thickBot="1" x14ac:dyDescent="0.25">
      <c r="A45" s="282"/>
      <c r="B45" s="351"/>
      <c r="C45" s="29"/>
      <c r="D45" s="30"/>
      <c r="E45" s="334"/>
      <c r="F45" s="335"/>
      <c r="G45" s="336"/>
      <c r="H45" s="31"/>
      <c r="I45" s="330"/>
      <c r="J45" s="32"/>
    </row>
    <row r="46" spans="1:10" s="33" customFormat="1" ht="11.25" customHeight="1" thickTop="1" x14ac:dyDescent="0.2">
      <c r="A46" s="277">
        <f>A41+1</f>
        <v>45023</v>
      </c>
      <c r="B46" s="352"/>
      <c r="C46" s="254"/>
      <c r="D46" s="249"/>
      <c r="E46" s="313"/>
      <c r="F46" s="314"/>
      <c r="G46" s="315"/>
      <c r="H46" s="193"/>
      <c r="I46" s="322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77"/>
      <c r="B47" s="352"/>
      <c r="C47" s="195"/>
      <c r="D47" s="249"/>
      <c r="E47" s="313"/>
      <c r="F47" s="314"/>
      <c r="G47" s="315"/>
      <c r="H47" s="193"/>
      <c r="I47" s="322"/>
      <c r="J47" s="32"/>
    </row>
    <row r="48" spans="1:10" s="33" customFormat="1" ht="11.25" customHeight="1" x14ac:dyDescent="0.2">
      <c r="A48" s="277"/>
      <c r="B48" s="352"/>
      <c r="C48" s="254"/>
      <c r="D48" s="249"/>
      <c r="E48" s="313"/>
      <c r="F48" s="314"/>
      <c r="G48" s="315"/>
      <c r="H48" s="193"/>
      <c r="I48" s="322"/>
      <c r="J48" s="32"/>
    </row>
    <row r="49" spans="1:10" s="33" customFormat="1" ht="11.25" customHeight="1" x14ac:dyDescent="0.2">
      <c r="A49" s="278"/>
      <c r="B49" s="352"/>
      <c r="C49" s="195"/>
      <c r="D49" s="194"/>
      <c r="E49" s="292"/>
      <c r="F49" s="293"/>
      <c r="G49" s="294"/>
      <c r="H49" s="193"/>
      <c r="I49" s="323"/>
      <c r="J49" s="32"/>
    </row>
    <row r="50" spans="1:10" s="33" customFormat="1" ht="11.25" customHeight="1" thickBot="1" x14ac:dyDescent="0.25">
      <c r="A50" s="279"/>
      <c r="B50" s="353"/>
      <c r="C50" s="204"/>
      <c r="D50" s="252"/>
      <c r="E50" s="295"/>
      <c r="F50" s="296"/>
      <c r="G50" s="297"/>
      <c r="H50" s="253"/>
      <c r="I50" s="324"/>
      <c r="J50" s="32"/>
    </row>
    <row r="51" spans="1:10" s="33" customFormat="1" ht="11.25" customHeight="1" thickTop="1" x14ac:dyDescent="0.2">
      <c r="A51" s="277">
        <f>A46+1</f>
        <v>45024</v>
      </c>
      <c r="B51" s="352"/>
      <c r="C51" s="266"/>
      <c r="D51" s="249"/>
      <c r="E51" s="313"/>
      <c r="F51" s="314"/>
      <c r="G51" s="315"/>
      <c r="H51" s="193"/>
      <c r="I51" s="322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77"/>
      <c r="B52" s="352"/>
      <c r="C52" s="254"/>
      <c r="D52" s="249"/>
      <c r="E52" s="313"/>
      <c r="F52" s="314"/>
      <c r="G52" s="315"/>
      <c r="H52" s="193"/>
      <c r="I52" s="322"/>
      <c r="J52" s="32"/>
    </row>
    <row r="53" spans="1:10" s="33" customFormat="1" ht="11.25" customHeight="1" x14ac:dyDescent="0.2">
      <c r="A53" s="277"/>
      <c r="B53" s="352"/>
      <c r="C53" s="195"/>
      <c r="D53" s="249"/>
      <c r="E53" s="313"/>
      <c r="F53" s="314"/>
      <c r="G53" s="315"/>
      <c r="H53" s="193"/>
      <c r="I53" s="322"/>
      <c r="J53" s="32"/>
    </row>
    <row r="54" spans="1:10" s="33" customFormat="1" ht="11.25" customHeight="1" x14ac:dyDescent="0.2">
      <c r="A54" s="278"/>
      <c r="B54" s="352"/>
      <c r="C54" s="254"/>
      <c r="D54" s="194"/>
      <c r="E54" s="292"/>
      <c r="F54" s="293"/>
      <c r="G54" s="294"/>
      <c r="H54" s="193"/>
      <c r="I54" s="323"/>
      <c r="J54" s="32"/>
    </row>
    <row r="55" spans="1:10" s="33" customFormat="1" ht="11.25" customHeight="1" thickBot="1" x14ac:dyDescent="0.25">
      <c r="A55" s="279"/>
      <c r="B55" s="353"/>
      <c r="C55" s="275"/>
      <c r="D55" s="252"/>
      <c r="E55" s="295"/>
      <c r="F55" s="296"/>
      <c r="G55" s="297"/>
      <c r="H55" s="253"/>
      <c r="I55" s="324"/>
      <c r="J55" s="32"/>
    </row>
    <row r="56" spans="1:10" s="33" customFormat="1" ht="11.25" customHeight="1" thickTop="1" x14ac:dyDescent="0.2">
      <c r="A56" s="277">
        <f>A51+1</f>
        <v>45025</v>
      </c>
      <c r="B56" s="352"/>
      <c r="C56" s="266"/>
      <c r="D56" s="249"/>
      <c r="E56" s="313"/>
      <c r="F56" s="314"/>
      <c r="G56" s="315"/>
      <c r="H56" s="193"/>
      <c r="I56" s="3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77"/>
      <c r="B57" s="352"/>
      <c r="C57" s="195"/>
      <c r="D57" s="249"/>
      <c r="E57" s="313"/>
      <c r="F57" s="314"/>
      <c r="G57" s="315"/>
      <c r="H57" s="193"/>
      <c r="I57" s="322"/>
      <c r="J57" s="32"/>
    </row>
    <row r="58" spans="1:10" s="33" customFormat="1" ht="11.25" customHeight="1" x14ac:dyDescent="0.2">
      <c r="A58" s="277"/>
      <c r="B58" s="352"/>
      <c r="C58" s="254"/>
      <c r="D58" s="249"/>
      <c r="E58" s="313"/>
      <c r="F58" s="314"/>
      <c r="G58" s="315"/>
      <c r="H58" s="193"/>
      <c r="I58" s="322"/>
      <c r="J58" s="32"/>
    </row>
    <row r="59" spans="1:10" s="33" customFormat="1" ht="11.25" customHeight="1" x14ac:dyDescent="0.2">
      <c r="A59" s="278"/>
      <c r="B59" s="352"/>
      <c r="C59" s="195"/>
      <c r="D59" s="194"/>
      <c r="E59" s="292"/>
      <c r="F59" s="293"/>
      <c r="G59" s="294"/>
      <c r="H59" s="193"/>
      <c r="I59" s="323"/>
      <c r="J59" s="32"/>
    </row>
    <row r="60" spans="1:10" s="33" customFormat="1" ht="11.25" customHeight="1" thickBot="1" x14ac:dyDescent="0.25">
      <c r="A60" s="279"/>
      <c r="B60" s="353"/>
      <c r="C60" s="204"/>
      <c r="D60" s="252"/>
      <c r="E60" s="295"/>
      <c r="F60" s="296"/>
      <c r="G60" s="297"/>
      <c r="H60" s="253"/>
      <c r="I60" s="324"/>
      <c r="J60" s="32"/>
    </row>
    <row r="61" spans="1:10" s="33" customFormat="1" ht="11.25" customHeight="1" thickTop="1" x14ac:dyDescent="0.2">
      <c r="A61" s="277">
        <f>A56+1</f>
        <v>45026</v>
      </c>
      <c r="B61" s="477"/>
      <c r="C61" s="205"/>
      <c r="D61" s="197"/>
      <c r="E61" s="485"/>
      <c r="F61" s="486"/>
      <c r="G61" s="487"/>
      <c r="H61" s="198"/>
      <c r="I61" s="322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77"/>
      <c r="B62" s="477"/>
      <c r="C62" s="199"/>
      <c r="D62" s="197"/>
      <c r="E62" s="485"/>
      <c r="F62" s="486"/>
      <c r="G62" s="487"/>
      <c r="H62" s="198"/>
      <c r="I62" s="322"/>
      <c r="J62" s="32"/>
    </row>
    <row r="63" spans="1:10" s="33" customFormat="1" ht="11.25" customHeight="1" x14ac:dyDescent="0.2">
      <c r="A63" s="277"/>
      <c r="B63" s="477"/>
      <c r="C63" s="196"/>
      <c r="D63" s="197"/>
      <c r="E63" s="485"/>
      <c r="F63" s="486"/>
      <c r="G63" s="487"/>
      <c r="H63" s="198"/>
      <c r="I63" s="322"/>
      <c r="J63" s="32"/>
    </row>
    <row r="64" spans="1:10" s="33" customFormat="1" ht="11.25" customHeight="1" x14ac:dyDescent="0.2">
      <c r="A64" s="278"/>
      <c r="B64" s="477"/>
      <c r="C64" s="199"/>
      <c r="D64" s="200"/>
      <c r="E64" s="479"/>
      <c r="F64" s="480"/>
      <c r="G64" s="481"/>
      <c r="H64" s="198"/>
      <c r="I64" s="323"/>
      <c r="J64" s="32"/>
    </row>
    <row r="65" spans="1:10" s="33" customFormat="1" ht="11.25" customHeight="1" thickBot="1" x14ac:dyDescent="0.25">
      <c r="A65" s="279"/>
      <c r="B65" s="478"/>
      <c r="C65" s="201"/>
      <c r="D65" s="202"/>
      <c r="E65" s="482"/>
      <c r="F65" s="483"/>
      <c r="G65" s="484"/>
      <c r="H65" s="203"/>
      <c r="I65" s="324"/>
      <c r="J65" s="32"/>
    </row>
    <row r="66" spans="1:10" s="33" customFormat="1" ht="11.25" customHeight="1" thickTop="1" x14ac:dyDescent="0.2">
      <c r="A66" s="280">
        <f>A61+1</f>
        <v>45027</v>
      </c>
      <c r="B66" s="364"/>
      <c r="C66" s="273"/>
      <c r="D66" s="233"/>
      <c r="E66" s="325"/>
      <c r="F66" s="326"/>
      <c r="G66" s="327"/>
      <c r="H66" s="234"/>
      <c r="I66" s="328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0"/>
      <c r="B67" s="364"/>
      <c r="C67" s="236"/>
      <c r="D67" s="233"/>
      <c r="E67" s="325"/>
      <c r="F67" s="326"/>
      <c r="G67" s="327"/>
      <c r="H67" s="234"/>
      <c r="I67" s="328"/>
      <c r="J67" s="32"/>
    </row>
    <row r="68" spans="1:10" s="33" customFormat="1" ht="11.25" customHeight="1" x14ac:dyDescent="0.2">
      <c r="A68" s="280"/>
      <c r="B68" s="364"/>
      <c r="C68" s="220"/>
      <c r="D68" s="233"/>
      <c r="E68" s="325"/>
      <c r="F68" s="326"/>
      <c r="G68" s="327"/>
      <c r="H68" s="234"/>
      <c r="I68" s="328"/>
      <c r="J68" s="32"/>
    </row>
    <row r="69" spans="1:10" s="33" customFormat="1" ht="11.25" customHeight="1" x14ac:dyDescent="0.2">
      <c r="A69" s="281"/>
      <c r="B69" s="364"/>
      <c r="C69" s="236"/>
      <c r="D69" s="237"/>
      <c r="E69" s="319"/>
      <c r="F69" s="320"/>
      <c r="G69" s="321"/>
      <c r="H69" s="234"/>
      <c r="I69" s="329"/>
      <c r="J69" s="32"/>
    </row>
    <row r="70" spans="1:10" s="33" customFormat="1" ht="11.25" customHeight="1" thickBot="1" x14ac:dyDescent="0.25">
      <c r="A70" s="282"/>
      <c r="B70" s="365"/>
      <c r="C70" s="265"/>
      <c r="D70" s="239"/>
      <c r="E70" s="307"/>
      <c r="F70" s="308"/>
      <c r="G70" s="309"/>
      <c r="H70" s="240"/>
      <c r="I70" s="330"/>
      <c r="J70" s="32"/>
    </row>
    <row r="71" spans="1:10" s="33" customFormat="1" ht="11.25" customHeight="1" thickTop="1" x14ac:dyDescent="0.2">
      <c r="A71" s="280">
        <f>A66+1</f>
        <v>45028</v>
      </c>
      <c r="B71" s="350"/>
      <c r="C71" s="276"/>
      <c r="D71" s="25"/>
      <c r="E71" s="337"/>
      <c r="F71" s="338"/>
      <c r="G71" s="339"/>
      <c r="H71" s="26"/>
      <c r="I71" s="328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0"/>
      <c r="B72" s="350"/>
      <c r="C72" s="24"/>
      <c r="D72" s="25"/>
      <c r="E72" s="337"/>
      <c r="F72" s="338"/>
      <c r="G72" s="339"/>
      <c r="H72" s="26"/>
      <c r="I72" s="328"/>
      <c r="J72" s="32"/>
    </row>
    <row r="73" spans="1:10" s="33" customFormat="1" ht="11.25" customHeight="1" x14ac:dyDescent="0.2">
      <c r="A73" s="280"/>
      <c r="B73" s="350"/>
      <c r="C73" s="27"/>
      <c r="D73" s="25"/>
      <c r="E73" s="337"/>
      <c r="F73" s="338"/>
      <c r="G73" s="339"/>
      <c r="H73" s="26"/>
      <c r="I73" s="328"/>
      <c r="J73" s="32"/>
    </row>
    <row r="74" spans="1:10" s="33" customFormat="1" ht="11.25" customHeight="1" x14ac:dyDescent="0.2">
      <c r="A74" s="281"/>
      <c r="B74" s="350"/>
      <c r="C74" s="24"/>
      <c r="D74" s="28"/>
      <c r="E74" s="356"/>
      <c r="F74" s="357"/>
      <c r="G74" s="358"/>
      <c r="H74" s="26"/>
      <c r="I74" s="329"/>
      <c r="J74" s="32"/>
    </row>
    <row r="75" spans="1:10" s="33" customFormat="1" ht="11.25" customHeight="1" thickBot="1" x14ac:dyDescent="0.25">
      <c r="A75" s="282"/>
      <c r="B75" s="351"/>
      <c r="C75" s="29"/>
      <c r="D75" s="30"/>
      <c r="E75" s="334"/>
      <c r="F75" s="335"/>
      <c r="G75" s="336"/>
      <c r="H75" s="31"/>
      <c r="I75" s="330"/>
      <c r="J75" s="32"/>
    </row>
    <row r="76" spans="1:10" s="33" customFormat="1" ht="11.25" customHeight="1" thickTop="1" x14ac:dyDescent="0.2">
      <c r="A76" s="280">
        <f>A71+1</f>
        <v>45029</v>
      </c>
      <c r="B76" s="350"/>
      <c r="C76" s="273"/>
      <c r="D76" s="25"/>
      <c r="E76" s="337"/>
      <c r="F76" s="338"/>
      <c r="G76" s="339"/>
      <c r="H76" s="26"/>
      <c r="I76" s="328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0"/>
      <c r="B77" s="350"/>
      <c r="C77" s="27"/>
      <c r="D77" s="25"/>
      <c r="E77" s="337"/>
      <c r="F77" s="338"/>
      <c r="G77" s="339"/>
      <c r="H77" s="26"/>
      <c r="I77" s="328"/>
      <c r="J77" s="32"/>
    </row>
    <row r="78" spans="1:10" s="33" customFormat="1" ht="11.25" customHeight="1" x14ac:dyDescent="0.2">
      <c r="A78" s="280"/>
      <c r="B78" s="350"/>
      <c r="C78" s="24"/>
      <c r="D78" s="25"/>
      <c r="E78" s="337"/>
      <c r="F78" s="338"/>
      <c r="G78" s="339"/>
      <c r="H78" s="26"/>
      <c r="I78" s="328"/>
      <c r="J78" s="32"/>
    </row>
    <row r="79" spans="1:10" s="33" customFormat="1" ht="11.25" customHeight="1" x14ac:dyDescent="0.2">
      <c r="A79" s="281"/>
      <c r="B79" s="350"/>
      <c r="C79" s="27"/>
      <c r="D79" s="28"/>
      <c r="E79" s="356"/>
      <c r="F79" s="357"/>
      <c r="G79" s="358"/>
      <c r="H79" s="26"/>
      <c r="I79" s="329"/>
      <c r="J79" s="32"/>
    </row>
    <row r="80" spans="1:10" s="33" customFormat="1" ht="11.25" customHeight="1" thickBot="1" x14ac:dyDescent="0.25">
      <c r="A80" s="282"/>
      <c r="B80" s="351"/>
      <c r="C80" s="29"/>
      <c r="D80" s="30"/>
      <c r="E80" s="334"/>
      <c r="F80" s="335"/>
      <c r="G80" s="336"/>
      <c r="H80" s="31"/>
      <c r="I80" s="330"/>
      <c r="J80" s="37"/>
    </row>
    <row r="81" spans="1:10" s="33" customFormat="1" ht="11.25" customHeight="1" thickTop="1" x14ac:dyDescent="0.2">
      <c r="A81" s="280">
        <f>A76+1</f>
        <v>45030</v>
      </c>
      <c r="B81" s="350"/>
      <c r="C81" s="276"/>
      <c r="D81" s="25"/>
      <c r="E81" s="470"/>
      <c r="F81" s="471"/>
      <c r="G81" s="472"/>
      <c r="H81" s="26"/>
      <c r="I81" s="322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0"/>
      <c r="B82" s="350"/>
      <c r="C82" s="24"/>
      <c r="D82" s="25"/>
      <c r="E82" s="337"/>
      <c r="F82" s="338"/>
      <c r="G82" s="339"/>
      <c r="H82" s="26"/>
      <c r="I82" s="322"/>
      <c r="J82" s="37"/>
    </row>
    <row r="83" spans="1:10" s="33" customFormat="1" ht="11.25" customHeight="1" x14ac:dyDescent="0.2">
      <c r="A83" s="280"/>
      <c r="B83" s="350"/>
      <c r="C83" s="27"/>
      <c r="D83" s="25"/>
      <c r="E83" s="337"/>
      <c r="F83" s="338"/>
      <c r="G83" s="339"/>
      <c r="H83" s="26"/>
      <c r="I83" s="322"/>
      <c r="J83" s="37"/>
    </row>
    <row r="84" spans="1:10" s="33" customFormat="1" ht="11.25" customHeight="1" x14ac:dyDescent="0.2">
      <c r="A84" s="281"/>
      <c r="B84" s="350"/>
      <c r="C84" s="24"/>
      <c r="D84" s="28"/>
      <c r="E84" s="356"/>
      <c r="F84" s="357"/>
      <c r="G84" s="358"/>
      <c r="H84" s="26"/>
      <c r="I84" s="323"/>
      <c r="J84" s="37"/>
    </row>
    <row r="85" spans="1:10" s="33" customFormat="1" ht="11.25" customHeight="1" thickBot="1" x14ac:dyDescent="0.25">
      <c r="A85" s="282"/>
      <c r="B85" s="351"/>
      <c r="C85" s="159"/>
      <c r="D85" s="30"/>
      <c r="E85" s="334"/>
      <c r="F85" s="335"/>
      <c r="G85" s="336"/>
      <c r="H85" s="31"/>
      <c r="I85" s="324"/>
      <c r="J85" s="37"/>
    </row>
    <row r="86" spans="1:10" s="33" customFormat="1" ht="11.25" customHeight="1" thickTop="1" x14ac:dyDescent="0.2">
      <c r="A86" s="277">
        <f>A81+1</f>
        <v>45031</v>
      </c>
      <c r="B86" s="352"/>
      <c r="C86" s="266"/>
      <c r="D86" s="249"/>
      <c r="E86" s="313"/>
      <c r="F86" s="314"/>
      <c r="G86" s="315"/>
      <c r="H86" s="193"/>
      <c r="I86" s="322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77"/>
      <c r="B87" s="352"/>
      <c r="C87" s="195"/>
      <c r="D87" s="249"/>
      <c r="E87" s="313"/>
      <c r="F87" s="314"/>
      <c r="G87" s="315"/>
      <c r="H87" s="193"/>
      <c r="I87" s="322"/>
      <c r="J87" s="37"/>
    </row>
    <row r="88" spans="1:10" s="33" customFormat="1" ht="11.25" customHeight="1" x14ac:dyDescent="0.2">
      <c r="A88" s="277"/>
      <c r="B88" s="352"/>
      <c r="C88" s="254"/>
      <c r="D88" s="249"/>
      <c r="E88" s="313"/>
      <c r="F88" s="314"/>
      <c r="G88" s="315"/>
      <c r="H88" s="193"/>
      <c r="I88" s="322"/>
      <c r="J88" s="37"/>
    </row>
    <row r="89" spans="1:10" s="33" customFormat="1" ht="11.25" customHeight="1" x14ac:dyDescent="0.2">
      <c r="A89" s="278"/>
      <c r="B89" s="352"/>
      <c r="C89" s="195"/>
      <c r="D89" s="194"/>
      <c r="E89" s="292"/>
      <c r="F89" s="293"/>
      <c r="G89" s="294"/>
      <c r="H89" s="193"/>
      <c r="I89" s="323"/>
      <c r="J89" s="37"/>
    </row>
    <row r="90" spans="1:10" s="33" customFormat="1" ht="11.25" customHeight="1" thickBot="1" x14ac:dyDescent="0.25">
      <c r="A90" s="279"/>
      <c r="B90" s="353"/>
      <c r="C90" s="255"/>
      <c r="D90" s="252"/>
      <c r="E90" s="295"/>
      <c r="F90" s="296"/>
      <c r="G90" s="297"/>
      <c r="H90" s="253"/>
      <c r="I90" s="324"/>
      <c r="J90" s="37"/>
    </row>
    <row r="91" spans="1:10" s="33" customFormat="1" ht="11.25" customHeight="1" thickTop="1" x14ac:dyDescent="0.2">
      <c r="A91" s="277">
        <f>A86+1</f>
        <v>45032</v>
      </c>
      <c r="B91" s="352"/>
      <c r="C91" s="254"/>
      <c r="D91" s="249"/>
      <c r="E91" s="313"/>
      <c r="F91" s="314"/>
      <c r="G91" s="315"/>
      <c r="H91" s="193"/>
      <c r="I91" s="322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77"/>
      <c r="B92" s="352"/>
      <c r="C92" s="254"/>
      <c r="D92" s="249"/>
      <c r="E92" s="313"/>
      <c r="F92" s="314"/>
      <c r="G92" s="315"/>
      <c r="H92" s="193"/>
      <c r="I92" s="322"/>
      <c r="J92" s="37"/>
    </row>
    <row r="93" spans="1:10" s="33" customFormat="1" ht="11.25" customHeight="1" x14ac:dyDescent="0.2">
      <c r="A93" s="277"/>
      <c r="B93" s="352"/>
      <c r="C93" s="195"/>
      <c r="D93" s="249"/>
      <c r="E93" s="313"/>
      <c r="F93" s="314"/>
      <c r="G93" s="315"/>
      <c r="H93" s="193"/>
      <c r="I93" s="322"/>
      <c r="J93" s="37"/>
    </row>
    <row r="94" spans="1:10" s="33" customFormat="1" ht="11.25" customHeight="1" x14ac:dyDescent="0.2">
      <c r="A94" s="278"/>
      <c r="B94" s="352"/>
      <c r="C94" s="254"/>
      <c r="D94" s="194"/>
      <c r="E94" s="292"/>
      <c r="F94" s="293"/>
      <c r="G94" s="294"/>
      <c r="H94" s="193"/>
      <c r="I94" s="323"/>
      <c r="J94" s="37"/>
    </row>
    <row r="95" spans="1:10" s="33" customFormat="1" ht="11.25" customHeight="1" thickBot="1" x14ac:dyDescent="0.25">
      <c r="A95" s="279"/>
      <c r="B95" s="353"/>
      <c r="C95" s="255"/>
      <c r="D95" s="252"/>
      <c r="E95" s="295"/>
      <c r="F95" s="296"/>
      <c r="G95" s="297"/>
      <c r="H95" s="253"/>
      <c r="I95" s="324"/>
      <c r="J95" s="37"/>
    </row>
    <row r="96" spans="1:10" s="33" customFormat="1" ht="11.25" customHeight="1" thickTop="1" x14ac:dyDescent="0.2">
      <c r="A96" s="280">
        <f>A91+1</f>
        <v>45033</v>
      </c>
      <c r="B96" s="364"/>
      <c r="C96" s="273"/>
      <c r="D96" s="233"/>
      <c r="E96" s="325"/>
      <c r="F96" s="326"/>
      <c r="G96" s="327"/>
      <c r="H96" s="234"/>
      <c r="I96" s="3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0"/>
      <c r="B97" s="364"/>
      <c r="C97" s="236"/>
      <c r="D97" s="233"/>
      <c r="E97" s="325"/>
      <c r="F97" s="326"/>
      <c r="G97" s="327"/>
      <c r="H97" s="234"/>
      <c r="I97" s="322"/>
      <c r="J97" s="37"/>
    </row>
    <row r="98" spans="1:10" s="33" customFormat="1" ht="11.25" customHeight="1" x14ac:dyDescent="0.2">
      <c r="A98" s="280"/>
      <c r="B98" s="364"/>
      <c r="C98" s="271"/>
      <c r="D98" s="233"/>
      <c r="E98" s="325"/>
      <c r="F98" s="326"/>
      <c r="G98" s="327"/>
      <c r="H98" s="234"/>
      <c r="I98" s="322"/>
      <c r="J98" s="37"/>
    </row>
    <row r="99" spans="1:10" s="33" customFormat="1" ht="11.25" customHeight="1" x14ac:dyDescent="0.2">
      <c r="A99" s="281"/>
      <c r="B99" s="364"/>
      <c r="C99" s="236"/>
      <c r="D99" s="237"/>
      <c r="E99" s="319"/>
      <c r="F99" s="320"/>
      <c r="G99" s="321"/>
      <c r="H99" s="234"/>
      <c r="I99" s="323"/>
      <c r="J99" s="37"/>
    </row>
    <row r="100" spans="1:10" s="33" customFormat="1" ht="11.25" customHeight="1" thickBot="1" x14ac:dyDescent="0.25">
      <c r="A100" s="282"/>
      <c r="B100" s="365"/>
      <c r="C100" s="238"/>
      <c r="D100" s="239"/>
      <c r="E100" s="307"/>
      <c r="F100" s="308"/>
      <c r="G100" s="309"/>
      <c r="H100" s="240"/>
      <c r="I100" s="324"/>
      <c r="J100" s="37"/>
    </row>
    <row r="101" spans="1:10" s="33" customFormat="1" ht="11.25" customHeight="1" thickTop="1" x14ac:dyDescent="0.2">
      <c r="A101" s="280">
        <f>A96+1</f>
        <v>45034</v>
      </c>
      <c r="B101" s="364"/>
      <c r="C101" s="276"/>
      <c r="D101" s="233"/>
      <c r="E101" s="325"/>
      <c r="F101" s="326"/>
      <c r="G101" s="327"/>
      <c r="H101" s="234"/>
      <c r="I101" s="3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0"/>
      <c r="B102" s="364"/>
      <c r="C102" s="271"/>
      <c r="D102" s="233"/>
      <c r="E102" s="325"/>
      <c r="F102" s="326"/>
      <c r="G102" s="327"/>
      <c r="H102" s="234"/>
      <c r="I102" s="322"/>
      <c r="J102" s="37"/>
    </row>
    <row r="103" spans="1:10" s="33" customFormat="1" ht="11.25" customHeight="1" x14ac:dyDescent="0.2">
      <c r="A103" s="280"/>
      <c r="B103" s="364"/>
      <c r="C103" s="236"/>
      <c r="D103" s="233"/>
      <c r="E103" s="325"/>
      <c r="F103" s="326"/>
      <c r="G103" s="327"/>
      <c r="H103" s="234"/>
      <c r="I103" s="322"/>
      <c r="J103" s="37"/>
    </row>
    <row r="104" spans="1:10" s="33" customFormat="1" ht="11.25" customHeight="1" x14ac:dyDescent="0.2">
      <c r="A104" s="281"/>
      <c r="B104" s="364"/>
      <c r="C104" s="271"/>
      <c r="D104" s="237"/>
      <c r="E104" s="319"/>
      <c r="F104" s="320"/>
      <c r="G104" s="321"/>
      <c r="H104" s="234"/>
      <c r="I104" s="323"/>
      <c r="J104" s="37"/>
    </row>
    <row r="105" spans="1:10" s="33" customFormat="1" ht="11.25" customHeight="1" thickBot="1" x14ac:dyDescent="0.25">
      <c r="A105" s="282"/>
      <c r="B105" s="365"/>
      <c r="C105" s="238"/>
      <c r="D105" s="239"/>
      <c r="E105" s="307"/>
      <c r="F105" s="308"/>
      <c r="G105" s="309"/>
      <c r="H105" s="240"/>
      <c r="I105" s="324"/>
      <c r="J105" s="37"/>
    </row>
    <row r="106" spans="1:10" s="33" customFormat="1" ht="11.25" customHeight="1" thickTop="1" x14ac:dyDescent="0.2">
      <c r="A106" s="280">
        <f>A101+1</f>
        <v>45035</v>
      </c>
      <c r="B106" s="350"/>
      <c r="C106" s="273"/>
      <c r="D106" s="25"/>
      <c r="E106" s="337"/>
      <c r="F106" s="338"/>
      <c r="G106" s="339"/>
      <c r="H106" s="26"/>
      <c r="I106" s="328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0"/>
      <c r="B107" s="350"/>
      <c r="C107" s="27"/>
      <c r="D107" s="25"/>
      <c r="E107" s="337"/>
      <c r="F107" s="338"/>
      <c r="G107" s="339"/>
      <c r="H107" s="26"/>
      <c r="I107" s="328"/>
      <c r="J107" s="32"/>
    </row>
    <row r="108" spans="1:10" s="33" customFormat="1" ht="11.25" customHeight="1" x14ac:dyDescent="0.2">
      <c r="A108" s="280"/>
      <c r="B108" s="350"/>
      <c r="C108" s="24"/>
      <c r="D108" s="25"/>
      <c r="E108" s="337"/>
      <c r="F108" s="338"/>
      <c r="G108" s="339"/>
      <c r="H108" s="26"/>
      <c r="I108" s="328"/>
      <c r="J108" s="32"/>
    </row>
    <row r="109" spans="1:10" s="33" customFormat="1" ht="11.25" customHeight="1" x14ac:dyDescent="0.2">
      <c r="A109" s="281"/>
      <c r="B109" s="350"/>
      <c r="C109" s="27"/>
      <c r="D109" s="28"/>
      <c r="E109" s="356"/>
      <c r="F109" s="357"/>
      <c r="G109" s="358"/>
      <c r="H109" s="26"/>
      <c r="I109" s="329"/>
      <c r="J109" s="32"/>
    </row>
    <row r="110" spans="1:10" s="33" customFormat="1" ht="11.25" customHeight="1" thickBot="1" x14ac:dyDescent="0.25">
      <c r="A110" s="282"/>
      <c r="B110" s="351"/>
      <c r="C110" s="29"/>
      <c r="D110" s="30"/>
      <c r="E110" s="334"/>
      <c r="F110" s="335"/>
      <c r="G110" s="336"/>
      <c r="H110" s="31"/>
      <c r="I110" s="330"/>
      <c r="J110" s="32"/>
    </row>
    <row r="111" spans="1:10" s="33" customFormat="1" ht="11.25" customHeight="1" thickTop="1" x14ac:dyDescent="0.2">
      <c r="A111" s="280">
        <f>A106+1</f>
        <v>45036</v>
      </c>
      <c r="B111" s="350"/>
      <c r="C111" s="276"/>
      <c r="D111" s="25"/>
      <c r="E111" s="337"/>
      <c r="F111" s="338"/>
      <c r="G111" s="339"/>
      <c r="H111" s="26"/>
      <c r="I111" s="328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0"/>
      <c r="B112" s="350"/>
      <c r="C112" s="24"/>
      <c r="D112" s="25"/>
      <c r="E112" s="337"/>
      <c r="F112" s="338"/>
      <c r="G112" s="339"/>
      <c r="H112" s="26"/>
      <c r="I112" s="328"/>
      <c r="J112" s="32"/>
    </row>
    <row r="113" spans="1:10" s="33" customFormat="1" ht="11.25" customHeight="1" x14ac:dyDescent="0.2">
      <c r="A113" s="280"/>
      <c r="B113" s="350"/>
      <c r="C113" s="27"/>
      <c r="D113" s="25"/>
      <c r="E113" s="337"/>
      <c r="F113" s="338"/>
      <c r="G113" s="339"/>
      <c r="H113" s="26"/>
      <c r="I113" s="328"/>
      <c r="J113" s="32"/>
    </row>
    <row r="114" spans="1:10" s="33" customFormat="1" ht="11.25" customHeight="1" x14ac:dyDescent="0.2">
      <c r="A114" s="281"/>
      <c r="B114" s="350"/>
      <c r="C114" s="24"/>
      <c r="D114" s="28"/>
      <c r="E114" s="356"/>
      <c r="F114" s="357"/>
      <c r="G114" s="358"/>
      <c r="H114" s="26"/>
      <c r="I114" s="329"/>
      <c r="J114" s="32"/>
    </row>
    <row r="115" spans="1:10" s="33" customFormat="1" ht="11.25" customHeight="1" thickBot="1" x14ac:dyDescent="0.25">
      <c r="A115" s="282"/>
      <c r="B115" s="351"/>
      <c r="C115" s="29"/>
      <c r="D115" s="30"/>
      <c r="E115" s="334"/>
      <c r="F115" s="335"/>
      <c r="G115" s="336"/>
      <c r="H115" s="31"/>
      <c r="I115" s="330"/>
      <c r="J115" s="32"/>
    </row>
    <row r="116" spans="1:10" s="33" customFormat="1" ht="11.25" customHeight="1" thickTop="1" x14ac:dyDescent="0.2">
      <c r="A116" s="280">
        <f>A111+1</f>
        <v>45037</v>
      </c>
      <c r="B116" s="350"/>
      <c r="C116" s="273"/>
      <c r="D116" s="25"/>
      <c r="E116" s="337"/>
      <c r="F116" s="338"/>
      <c r="G116" s="339"/>
      <c r="H116" s="26"/>
      <c r="I116" s="322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0"/>
      <c r="B117" s="350"/>
      <c r="C117" s="27"/>
      <c r="D117" s="25"/>
      <c r="E117" s="337"/>
      <c r="F117" s="338"/>
      <c r="G117" s="339"/>
      <c r="H117" s="26"/>
      <c r="I117" s="322"/>
      <c r="J117" s="32"/>
    </row>
    <row r="118" spans="1:10" s="33" customFormat="1" ht="11.25" customHeight="1" x14ac:dyDescent="0.2">
      <c r="A118" s="280"/>
      <c r="B118" s="350"/>
      <c r="C118" s="24"/>
      <c r="D118" s="25"/>
      <c r="E118" s="337"/>
      <c r="F118" s="338"/>
      <c r="G118" s="339"/>
      <c r="H118" s="26"/>
      <c r="I118" s="322"/>
      <c r="J118" s="32"/>
    </row>
    <row r="119" spans="1:10" s="33" customFormat="1" ht="11.25" customHeight="1" x14ac:dyDescent="0.2">
      <c r="A119" s="281"/>
      <c r="B119" s="350"/>
      <c r="C119" s="27"/>
      <c r="D119" s="28"/>
      <c r="E119" s="356"/>
      <c r="F119" s="357"/>
      <c r="G119" s="358"/>
      <c r="H119" s="26"/>
      <c r="I119" s="323"/>
      <c r="J119" s="32"/>
    </row>
    <row r="120" spans="1:10" s="33" customFormat="1" ht="11.25" customHeight="1" thickBot="1" x14ac:dyDescent="0.25">
      <c r="A120" s="282"/>
      <c r="B120" s="351"/>
      <c r="C120" s="67"/>
      <c r="D120" s="30"/>
      <c r="E120" s="334"/>
      <c r="F120" s="335"/>
      <c r="G120" s="336"/>
      <c r="H120" s="31"/>
      <c r="I120" s="324"/>
      <c r="J120" s="32"/>
    </row>
    <row r="121" spans="1:10" s="33" customFormat="1" ht="11.25" customHeight="1" thickTop="1" x14ac:dyDescent="0.2">
      <c r="A121" s="277">
        <f>A116+1</f>
        <v>45038</v>
      </c>
      <c r="B121" s="352"/>
      <c r="C121" s="266"/>
      <c r="D121" s="249"/>
      <c r="E121" s="313"/>
      <c r="F121" s="314"/>
      <c r="G121" s="315"/>
      <c r="H121" s="193"/>
      <c r="I121" s="3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77"/>
      <c r="B122" s="352"/>
      <c r="C122" s="254"/>
      <c r="D122" s="249"/>
      <c r="E122" s="313"/>
      <c r="F122" s="314"/>
      <c r="G122" s="315"/>
      <c r="H122" s="193"/>
      <c r="I122" s="322"/>
      <c r="J122" s="32"/>
    </row>
    <row r="123" spans="1:10" s="33" customFormat="1" ht="11.25" customHeight="1" x14ac:dyDescent="0.2">
      <c r="A123" s="277"/>
      <c r="B123" s="352"/>
      <c r="C123" s="195"/>
      <c r="D123" s="249"/>
      <c r="E123" s="313"/>
      <c r="F123" s="314"/>
      <c r="G123" s="315"/>
      <c r="H123" s="193"/>
      <c r="I123" s="322"/>
      <c r="J123" s="32"/>
    </row>
    <row r="124" spans="1:10" s="33" customFormat="1" ht="11.25" customHeight="1" x14ac:dyDescent="0.2">
      <c r="A124" s="278"/>
      <c r="B124" s="352"/>
      <c r="C124" s="254"/>
      <c r="D124" s="194"/>
      <c r="E124" s="292"/>
      <c r="F124" s="293"/>
      <c r="G124" s="294"/>
      <c r="H124" s="193"/>
      <c r="I124" s="323"/>
      <c r="J124" s="32"/>
    </row>
    <row r="125" spans="1:10" s="33" customFormat="1" ht="11.25" customHeight="1" thickBot="1" x14ac:dyDescent="0.25">
      <c r="A125" s="279"/>
      <c r="B125" s="353"/>
      <c r="C125" s="275"/>
      <c r="D125" s="252"/>
      <c r="E125" s="295"/>
      <c r="F125" s="296"/>
      <c r="G125" s="297"/>
      <c r="H125" s="253"/>
      <c r="I125" s="324"/>
      <c r="J125" s="32"/>
    </row>
    <row r="126" spans="1:10" s="33" customFormat="1" ht="11.25" customHeight="1" thickTop="1" x14ac:dyDescent="0.2">
      <c r="A126" s="277">
        <f>A121+1</f>
        <v>45039</v>
      </c>
      <c r="B126" s="352"/>
      <c r="C126" s="266"/>
      <c r="D126" s="249"/>
      <c r="E126" s="313"/>
      <c r="F126" s="314"/>
      <c r="G126" s="315"/>
      <c r="H126" s="193"/>
      <c r="I126" s="322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77"/>
      <c r="B127" s="352"/>
      <c r="C127" s="195"/>
      <c r="D127" s="249"/>
      <c r="E127" s="313"/>
      <c r="F127" s="314"/>
      <c r="G127" s="315"/>
      <c r="H127" s="193"/>
      <c r="I127" s="322"/>
      <c r="J127" s="32"/>
    </row>
    <row r="128" spans="1:10" s="33" customFormat="1" ht="11.25" customHeight="1" x14ac:dyDescent="0.2">
      <c r="A128" s="277"/>
      <c r="B128" s="352"/>
      <c r="C128" s="254"/>
      <c r="D128" s="249"/>
      <c r="E128" s="313"/>
      <c r="F128" s="314"/>
      <c r="G128" s="315"/>
      <c r="H128" s="193"/>
      <c r="I128" s="322"/>
      <c r="J128" s="32"/>
    </row>
    <row r="129" spans="1:10" s="33" customFormat="1" ht="11.25" customHeight="1" x14ac:dyDescent="0.2">
      <c r="A129" s="278"/>
      <c r="B129" s="352"/>
      <c r="C129" s="195"/>
      <c r="D129" s="194"/>
      <c r="E129" s="292"/>
      <c r="F129" s="293"/>
      <c r="G129" s="294"/>
      <c r="H129" s="193"/>
      <c r="I129" s="323"/>
      <c r="J129" s="32"/>
    </row>
    <row r="130" spans="1:10" s="33" customFormat="1" ht="11.25" customHeight="1" thickBot="1" x14ac:dyDescent="0.25">
      <c r="A130" s="279"/>
      <c r="B130" s="353"/>
      <c r="C130" s="255"/>
      <c r="D130" s="252"/>
      <c r="E130" s="295"/>
      <c r="F130" s="296"/>
      <c r="G130" s="297"/>
      <c r="H130" s="253"/>
      <c r="I130" s="324"/>
      <c r="J130" s="32"/>
    </row>
    <row r="131" spans="1:10" s="33" customFormat="1" ht="11.25" customHeight="1" thickTop="1" x14ac:dyDescent="0.2">
      <c r="A131" s="280">
        <f>A126+1</f>
        <v>45040</v>
      </c>
      <c r="B131" s="364"/>
      <c r="C131" s="276"/>
      <c r="D131" s="233"/>
      <c r="E131" s="325"/>
      <c r="F131" s="326"/>
      <c r="G131" s="327"/>
      <c r="H131" s="234"/>
      <c r="I131" s="322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0"/>
      <c r="B132" s="364"/>
      <c r="C132" s="271"/>
      <c r="D132" s="233"/>
      <c r="E132" s="325"/>
      <c r="F132" s="326"/>
      <c r="G132" s="327"/>
      <c r="H132" s="234"/>
      <c r="I132" s="322"/>
      <c r="J132" s="32"/>
    </row>
    <row r="133" spans="1:10" s="33" customFormat="1" ht="11.25" customHeight="1" x14ac:dyDescent="0.2">
      <c r="A133" s="280"/>
      <c r="B133" s="364"/>
      <c r="C133" s="236"/>
      <c r="D133" s="233"/>
      <c r="E133" s="325"/>
      <c r="F133" s="326"/>
      <c r="G133" s="327"/>
      <c r="H133" s="234"/>
      <c r="I133" s="322"/>
      <c r="J133" s="32"/>
    </row>
    <row r="134" spans="1:10" s="33" customFormat="1" ht="11.25" customHeight="1" x14ac:dyDescent="0.2">
      <c r="A134" s="281"/>
      <c r="B134" s="364"/>
      <c r="C134" s="271"/>
      <c r="D134" s="237"/>
      <c r="E134" s="319"/>
      <c r="F134" s="320"/>
      <c r="G134" s="321"/>
      <c r="H134" s="234"/>
      <c r="I134" s="323"/>
      <c r="J134" s="32"/>
    </row>
    <row r="135" spans="1:10" s="33" customFormat="1" ht="11.25" customHeight="1" thickBot="1" x14ac:dyDescent="0.25">
      <c r="A135" s="282"/>
      <c r="B135" s="365"/>
      <c r="C135" s="238"/>
      <c r="D135" s="239"/>
      <c r="E135" s="307"/>
      <c r="F135" s="308"/>
      <c r="G135" s="309"/>
      <c r="H135" s="240"/>
      <c r="I135" s="324"/>
      <c r="J135" s="32"/>
    </row>
    <row r="136" spans="1:10" s="33" customFormat="1" ht="11.25" customHeight="1" thickTop="1" x14ac:dyDescent="0.2">
      <c r="A136" s="280">
        <f>A131+1</f>
        <v>45041</v>
      </c>
      <c r="B136" s="364"/>
      <c r="C136" s="273"/>
      <c r="D136" s="233"/>
      <c r="E136" s="325"/>
      <c r="F136" s="326"/>
      <c r="G136" s="327"/>
      <c r="H136" s="234"/>
      <c r="I136" s="328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0"/>
      <c r="B137" s="364"/>
      <c r="C137" s="236"/>
      <c r="D137" s="233"/>
      <c r="E137" s="325"/>
      <c r="F137" s="326"/>
      <c r="G137" s="327"/>
      <c r="H137" s="234"/>
      <c r="I137" s="328"/>
      <c r="J137" s="32"/>
    </row>
    <row r="138" spans="1:10" s="33" customFormat="1" ht="11.25" customHeight="1" x14ac:dyDescent="0.2">
      <c r="A138" s="280"/>
      <c r="B138" s="364"/>
      <c r="C138" s="220"/>
      <c r="D138" s="233"/>
      <c r="E138" s="325"/>
      <c r="F138" s="326"/>
      <c r="G138" s="327"/>
      <c r="H138" s="234"/>
      <c r="I138" s="328"/>
      <c r="J138" s="32"/>
    </row>
    <row r="139" spans="1:10" s="33" customFormat="1" ht="11.25" customHeight="1" x14ac:dyDescent="0.2">
      <c r="A139" s="281"/>
      <c r="B139" s="364"/>
      <c r="C139" s="236"/>
      <c r="D139" s="237"/>
      <c r="E139" s="319"/>
      <c r="F139" s="320"/>
      <c r="G139" s="321"/>
      <c r="H139" s="234"/>
      <c r="I139" s="329"/>
      <c r="J139" s="32"/>
    </row>
    <row r="140" spans="1:10" s="33" customFormat="1" ht="11.25" customHeight="1" thickBot="1" x14ac:dyDescent="0.25">
      <c r="A140" s="282"/>
      <c r="B140" s="365"/>
      <c r="C140" s="238"/>
      <c r="D140" s="239"/>
      <c r="E140" s="307"/>
      <c r="F140" s="308"/>
      <c r="G140" s="309"/>
      <c r="H140" s="240"/>
      <c r="I140" s="330"/>
      <c r="J140" s="32"/>
    </row>
    <row r="141" spans="1:10" s="33" customFormat="1" ht="11.25" customHeight="1" thickTop="1" x14ac:dyDescent="0.2">
      <c r="A141" s="280">
        <f>A136+1</f>
        <v>45042</v>
      </c>
      <c r="B141" s="350"/>
      <c r="C141" s="276"/>
      <c r="D141" s="25"/>
      <c r="E141" s="337"/>
      <c r="F141" s="338"/>
      <c r="G141" s="339"/>
      <c r="H141" s="26"/>
      <c r="I141" s="328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0"/>
      <c r="B142" s="350"/>
      <c r="C142" s="24"/>
      <c r="D142" s="25"/>
      <c r="E142" s="337"/>
      <c r="F142" s="338"/>
      <c r="G142" s="339"/>
      <c r="H142" s="26"/>
      <c r="I142" s="328"/>
      <c r="J142" s="32"/>
    </row>
    <row r="143" spans="1:10" s="33" customFormat="1" ht="11.25" customHeight="1" x14ac:dyDescent="0.2">
      <c r="A143" s="280"/>
      <c r="B143" s="350"/>
      <c r="C143" s="27"/>
      <c r="D143" s="25"/>
      <c r="E143" s="337"/>
      <c r="F143" s="338"/>
      <c r="G143" s="339"/>
      <c r="H143" s="26"/>
      <c r="I143" s="328"/>
      <c r="J143" s="32"/>
    </row>
    <row r="144" spans="1:10" s="33" customFormat="1" ht="11.25" customHeight="1" x14ac:dyDescent="0.2">
      <c r="A144" s="281"/>
      <c r="B144" s="350"/>
      <c r="C144" s="24"/>
      <c r="D144" s="28"/>
      <c r="E144" s="356"/>
      <c r="F144" s="357"/>
      <c r="G144" s="358"/>
      <c r="H144" s="26"/>
      <c r="I144" s="329"/>
      <c r="J144" s="32"/>
    </row>
    <row r="145" spans="1:10" s="33" customFormat="1" ht="11.25" customHeight="1" thickBot="1" x14ac:dyDescent="0.25">
      <c r="A145" s="282"/>
      <c r="B145" s="351"/>
      <c r="C145" s="29"/>
      <c r="D145" s="30"/>
      <c r="E145" s="334"/>
      <c r="F145" s="335"/>
      <c r="G145" s="336"/>
      <c r="H145" s="31"/>
      <c r="I145" s="330"/>
      <c r="J145" s="32"/>
    </row>
    <row r="146" spans="1:10" s="33" customFormat="1" ht="11.25" customHeight="1" thickTop="1" x14ac:dyDescent="0.2">
      <c r="A146" s="280">
        <f>A141+1</f>
        <v>45043</v>
      </c>
      <c r="B146" s="350"/>
      <c r="C146" s="273"/>
      <c r="D146" s="25"/>
      <c r="E146" s="337"/>
      <c r="F146" s="338"/>
      <c r="G146" s="339"/>
      <c r="H146" s="26"/>
      <c r="I146" s="328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0"/>
      <c r="B147" s="350"/>
      <c r="C147" s="27"/>
      <c r="D147" s="25"/>
      <c r="E147" s="337"/>
      <c r="F147" s="338"/>
      <c r="G147" s="339"/>
      <c r="H147" s="26"/>
      <c r="I147" s="328"/>
      <c r="J147" s="32"/>
    </row>
    <row r="148" spans="1:10" s="33" customFormat="1" ht="11.25" customHeight="1" x14ac:dyDescent="0.2">
      <c r="A148" s="280"/>
      <c r="B148" s="350"/>
      <c r="C148" s="24"/>
      <c r="D148" s="25"/>
      <c r="E148" s="337"/>
      <c r="F148" s="338"/>
      <c r="G148" s="339"/>
      <c r="H148" s="26"/>
      <c r="I148" s="328"/>
      <c r="J148" s="32"/>
    </row>
    <row r="149" spans="1:10" s="33" customFormat="1" ht="11.25" customHeight="1" x14ac:dyDescent="0.2">
      <c r="A149" s="281"/>
      <c r="B149" s="350"/>
      <c r="C149" s="27"/>
      <c r="D149" s="28"/>
      <c r="E149" s="356"/>
      <c r="F149" s="357"/>
      <c r="G149" s="358"/>
      <c r="H149" s="26"/>
      <c r="I149" s="329"/>
      <c r="J149" s="32"/>
    </row>
    <row r="150" spans="1:10" s="33" customFormat="1" ht="11.25" customHeight="1" thickBot="1" x14ac:dyDescent="0.25">
      <c r="A150" s="282"/>
      <c r="B150" s="351"/>
      <c r="C150" s="29"/>
      <c r="D150" s="30"/>
      <c r="E150" s="334"/>
      <c r="F150" s="335"/>
      <c r="G150" s="336"/>
      <c r="H150" s="31"/>
      <c r="I150" s="330"/>
      <c r="J150" s="32"/>
    </row>
    <row r="151" spans="1:10" s="33" customFormat="1" ht="11.25" customHeight="1" thickTop="1" x14ac:dyDescent="0.2">
      <c r="A151" s="280">
        <f>A146+1</f>
        <v>45044</v>
      </c>
      <c r="B151" s="350"/>
      <c r="C151" s="241"/>
      <c r="D151" s="25"/>
      <c r="E151" s="337"/>
      <c r="F151" s="338"/>
      <c r="G151" s="339"/>
      <c r="H151" s="26"/>
      <c r="I151" s="322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0"/>
      <c r="B152" s="350"/>
      <c r="C152" s="24"/>
      <c r="D152" s="25"/>
      <c r="E152" s="337"/>
      <c r="F152" s="338"/>
      <c r="G152" s="339"/>
      <c r="H152" s="26"/>
      <c r="I152" s="322"/>
      <c r="J152" s="32"/>
    </row>
    <row r="153" spans="1:10" s="33" customFormat="1" ht="11.25" customHeight="1" x14ac:dyDescent="0.2">
      <c r="A153" s="280"/>
      <c r="B153" s="350"/>
      <c r="C153" s="27"/>
      <c r="D153" s="25"/>
      <c r="E153" s="337"/>
      <c r="F153" s="338"/>
      <c r="G153" s="339"/>
      <c r="H153" s="26"/>
      <c r="I153" s="322"/>
      <c r="J153" s="32"/>
    </row>
    <row r="154" spans="1:10" s="33" customFormat="1" ht="11.25" customHeight="1" x14ac:dyDescent="0.2">
      <c r="A154" s="281"/>
      <c r="B154" s="350"/>
      <c r="C154" s="24"/>
      <c r="D154" s="28"/>
      <c r="E154" s="356"/>
      <c r="F154" s="357"/>
      <c r="G154" s="358"/>
      <c r="H154" s="26"/>
      <c r="I154" s="323"/>
      <c r="J154" s="32"/>
    </row>
    <row r="155" spans="1:10" s="33" customFormat="1" ht="11.25" customHeight="1" thickBot="1" x14ac:dyDescent="0.25">
      <c r="A155" s="282"/>
      <c r="B155" s="351"/>
      <c r="C155" s="29"/>
      <c r="D155" s="30"/>
      <c r="E155" s="334"/>
      <c r="F155" s="335"/>
      <c r="G155" s="336"/>
      <c r="H155" s="31"/>
      <c r="I155" s="324"/>
      <c r="J155" s="32"/>
    </row>
    <row r="156" spans="1:10" s="33" customFormat="1" ht="11.25" customHeight="1" thickTop="1" x14ac:dyDescent="0.2">
      <c r="A156" s="277">
        <f>A151+1</f>
        <v>45045</v>
      </c>
      <c r="B156" s="352"/>
      <c r="C156" s="254"/>
      <c r="D156" s="249"/>
      <c r="E156" s="313"/>
      <c r="F156" s="314"/>
      <c r="G156" s="315"/>
      <c r="H156" s="193"/>
      <c r="I156" s="322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77"/>
      <c r="B157" s="352"/>
      <c r="C157" s="195"/>
      <c r="D157" s="249"/>
      <c r="E157" s="313"/>
      <c r="F157" s="314"/>
      <c r="G157" s="315"/>
      <c r="H157" s="193"/>
      <c r="I157" s="322"/>
      <c r="J157" s="32"/>
    </row>
    <row r="158" spans="1:10" s="33" customFormat="1" ht="11.25" customHeight="1" x14ac:dyDescent="0.2">
      <c r="A158" s="277"/>
      <c r="B158" s="352"/>
      <c r="C158" s="254"/>
      <c r="D158" s="249"/>
      <c r="E158" s="313"/>
      <c r="F158" s="314"/>
      <c r="G158" s="315"/>
      <c r="H158" s="193"/>
      <c r="I158" s="322"/>
      <c r="J158" s="32"/>
    </row>
    <row r="159" spans="1:10" s="33" customFormat="1" ht="11.25" customHeight="1" x14ac:dyDescent="0.2">
      <c r="A159" s="278"/>
      <c r="B159" s="352"/>
      <c r="C159" s="195"/>
      <c r="D159" s="194"/>
      <c r="E159" s="292"/>
      <c r="F159" s="293"/>
      <c r="G159" s="294"/>
      <c r="H159" s="193"/>
      <c r="I159" s="323"/>
      <c r="J159" s="32"/>
    </row>
    <row r="160" spans="1:10" s="33" customFormat="1" ht="11.25" customHeight="1" thickBot="1" x14ac:dyDescent="0.25">
      <c r="A160" s="279"/>
      <c r="B160" s="353"/>
      <c r="C160" s="255"/>
      <c r="D160" s="252"/>
      <c r="E160" s="295"/>
      <c r="F160" s="296"/>
      <c r="G160" s="297"/>
      <c r="H160" s="253"/>
      <c r="I160" s="324"/>
      <c r="J160" s="32"/>
    </row>
    <row r="161" spans="1:10" s="33" customFormat="1" ht="11.25" customHeight="1" thickTop="1" x14ac:dyDescent="0.2">
      <c r="A161" s="277">
        <f>A156+1</f>
        <v>45046</v>
      </c>
      <c r="B161" s="352"/>
      <c r="C161" s="254"/>
      <c r="D161" s="249"/>
      <c r="E161" s="313"/>
      <c r="F161" s="314"/>
      <c r="G161" s="315"/>
      <c r="H161" s="193"/>
      <c r="I161" s="322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77"/>
      <c r="B162" s="352"/>
      <c r="C162" s="254"/>
      <c r="D162" s="249"/>
      <c r="E162" s="313"/>
      <c r="F162" s="314"/>
      <c r="G162" s="315"/>
      <c r="H162" s="193"/>
      <c r="I162" s="322"/>
      <c r="J162" s="32"/>
    </row>
    <row r="163" spans="1:10" s="33" customFormat="1" ht="11.25" customHeight="1" x14ac:dyDescent="0.2">
      <c r="A163" s="277"/>
      <c r="B163" s="352"/>
      <c r="C163" s="195"/>
      <c r="D163" s="249"/>
      <c r="E163" s="313"/>
      <c r="F163" s="314"/>
      <c r="G163" s="315"/>
      <c r="H163" s="193"/>
      <c r="I163" s="322"/>
      <c r="J163" s="32"/>
    </row>
    <row r="164" spans="1:10" s="33" customFormat="1" ht="11.25" customHeight="1" x14ac:dyDescent="0.2">
      <c r="A164" s="278"/>
      <c r="B164" s="352"/>
      <c r="C164" s="254"/>
      <c r="D164" s="194"/>
      <c r="E164" s="292"/>
      <c r="F164" s="293"/>
      <c r="G164" s="294"/>
      <c r="H164" s="193"/>
      <c r="I164" s="323"/>
      <c r="J164" s="32"/>
    </row>
    <row r="165" spans="1:10" s="33" customFormat="1" ht="11.25" customHeight="1" thickBot="1" x14ac:dyDescent="0.25">
      <c r="A165" s="279"/>
      <c r="B165" s="353"/>
      <c r="C165" s="195"/>
      <c r="D165" s="252"/>
      <c r="E165" s="295"/>
      <c r="F165" s="296"/>
      <c r="G165" s="297"/>
      <c r="H165" s="253"/>
      <c r="I165" s="324"/>
      <c r="J165" s="32"/>
    </row>
    <row r="166" spans="1:10" s="33" customFormat="1" ht="11.25" hidden="1" customHeight="1" thickTop="1" x14ac:dyDescent="0.2">
      <c r="A166" s="557">
        <f>A161+1</f>
        <v>45047</v>
      </c>
      <c r="B166" s="560"/>
      <c r="C166" s="124"/>
      <c r="D166" s="125"/>
      <c r="E166" s="563"/>
      <c r="F166" s="564"/>
      <c r="G166" s="565"/>
      <c r="H166" s="126"/>
      <c r="I166" s="416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58"/>
      <c r="B167" s="561"/>
      <c r="C167" s="127"/>
      <c r="D167" s="128"/>
      <c r="E167" s="566"/>
      <c r="F167" s="567"/>
      <c r="G167" s="568"/>
      <c r="H167" s="129"/>
      <c r="I167" s="323"/>
      <c r="J167" s="32"/>
    </row>
    <row r="168" spans="1:10" s="33" customFormat="1" ht="11.25" hidden="1" customHeight="1" thickBot="1" x14ac:dyDescent="0.25">
      <c r="A168" s="559"/>
      <c r="B168" s="562"/>
      <c r="C168" s="160"/>
      <c r="D168" s="131"/>
      <c r="E168" s="569"/>
      <c r="F168" s="570"/>
      <c r="G168" s="571"/>
      <c r="H168" s="132"/>
      <c r="I168" s="417"/>
      <c r="J168" s="32"/>
    </row>
    <row r="169" spans="1:10" s="33" customFormat="1" ht="12.75" customHeight="1" thickTop="1" thickBot="1" x14ac:dyDescent="0.25">
      <c r="A169" s="555" t="s">
        <v>37</v>
      </c>
      <c r="B169" s="556"/>
      <c r="C169" s="556"/>
      <c r="D169" s="38"/>
      <c r="E169" s="39">
        <f>K9*H8</f>
        <v>0</v>
      </c>
      <c r="F169" s="408" t="s">
        <v>38</v>
      </c>
      <c r="G169" s="409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393" t="str">
        <f>"Project-related planned work time"&amp;$F$3</f>
        <v>Project-related planned work time</v>
      </c>
      <c r="B170" s="394"/>
      <c r="C170" s="394"/>
      <c r="D170" s="42"/>
      <c r="E170" s="43">
        <f>K9*H9</f>
        <v>0</v>
      </c>
      <c r="F170" s="393"/>
      <c r="G170" s="394"/>
      <c r="H170" s="394"/>
      <c r="I170" s="70"/>
      <c r="J170" s="32"/>
    </row>
    <row r="171" spans="1:10" s="33" customFormat="1" ht="13.5" thickBot="1" x14ac:dyDescent="0.25">
      <c r="A171" s="399" t="str">
        <f>"Project-related hours"&amp;$F$3</f>
        <v>Project-related hours</v>
      </c>
      <c r="B171" s="400"/>
      <c r="C171" s="400"/>
      <c r="D171" s="44"/>
      <c r="E171" s="45">
        <f>SUMIF(C16:C168,F3,H16:H168)</f>
        <v>0</v>
      </c>
      <c r="F171" s="399"/>
      <c r="G171" s="400"/>
      <c r="H171" s="400"/>
      <c r="I171" s="71"/>
      <c r="J171" s="32"/>
    </row>
    <row r="172" spans="1:10" s="33" customFormat="1" ht="13.5" thickBot="1" x14ac:dyDescent="0.25">
      <c r="A172" s="424" t="s">
        <v>39</v>
      </c>
      <c r="B172" s="409"/>
      <c r="C172" s="409"/>
      <c r="D172" s="46"/>
      <c r="E172" s="47" t="str">
        <f>IF(E171=0,"",ROUND(E171/E169,4))</f>
        <v/>
      </c>
      <c r="F172" s="408"/>
      <c r="G172" s="409"/>
      <c r="H172" s="409"/>
      <c r="I172" s="72"/>
      <c r="J172" s="121"/>
    </row>
    <row r="173" spans="1:10" s="33" customFormat="1" ht="11.25" customHeight="1" x14ac:dyDescent="0.2">
      <c r="A173" s="491" t="str">
        <f>IF(ROUND(H169,5)=ROUND(I169,5),"","Die erbrachte Arbeitszeit stimmt nicht mit der abrechenbaren Arbeitszeit überein")</f>
        <v/>
      </c>
      <c r="B173" s="491"/>
      <c r="C173" s="491"/>
      <c r="D173" s="491"/>
      <c r="E173" s="491"/>
      <c r="F173" s="491"/>
      <c r="G173" s="491"/>
      <c r="H173" s="491"/>
      <c r="I173" s="491"/>
      <c r="J173" s="121"/>
    </row>
    <row r="174" spans="1:10" s="33" customFormat="1" ht="12.75" customHeight="1" x14ac:dyDescent="0.2">
      <c r="A174" s="492" t="s">
        <v>40</v>
      </c>
      <c r="B174" s="492"/>
      <c r="C174" s="492"/>
      <c r="D174" s="492"/>
      <c r="E174" s="492"/>
      <c r="F174" s="492"/>
      <c r="G174" s="492"/>
      <c r="H174" s="122"/>
      <c r="I174" s="122"/>
      <c r="J174" s="119"/>
    </row>
    <row r="175" spans="1:10" s="33" customFormat="1" ht="44.25" customHeight="1" x14ac:dyDescent="0.2">
      <c r="A175" s="492" t="s">
        <v>68</v>
      </c>
      <c r="B175" s="492"/>
      <c r="C175" s="492"/>
      <c r="D175" s="492"/>
      <c r="E175" s="492"/>
      <c r="F175" s="492"/>
      <c r="G175" s="492"/>
      <c r="H175" s="492"/>
      <c r="I175" s="492"/>
      <c r="J175" s="119"/>
    </row>
    <row r="176" spans="1:10" ht="9.75" customHeight="1" x14ac:dyDescent="0.2">
      <c r="A176" s="425"/>
      <c r="B176" s="425"/>
      <c r="C176" s="425"/>
      <c r="D176" s="16"/>
      <c r="E176" s="425"/>
      <c r="F176" s="425"/>
      <c r="G176" s="425"/>
      <c r="H176" s="425"/>
      <c r="I176" s="425"/>
      <c r="J176" s="123"/>
    </row>
    <row r="177" spans="1:10" ht="42" customHeight="1" x14ac:dyDescent="0.2">
      <c r="A177" s="411" t="s">
        <v>42</v>
      </c>
      <c r="B177" s="412"/>
      <c r="C177" s="413"/>
      <c r="D177" s="69"/>
      <c r="E177" s="411" t="s">
        <v>43</v>
      </c>
      <c r="F177" s="413"/>
      <c r="G177" s="411"/>
      <c r="H177" s="412"/>
      <c r="I177" s="413"/>
    </row>
    <row r="179" spans="1:10" x14ac:dyDescent="0.2">
      <c r="J179" s="86"/>
    </row>
    <row r="180" spans="1:10" x14ac:dyDescent="0.2">
      <c r="J180" s="86"/>
    </row>
  </sheetData>
  <mergeCells count="277">
    <mergeCell ref="E2:F2"/>
    <mergeCell ref="E3:F3"/>
    <mergeCell ref="A174:G174"/>
    <mergeCell ref="A175:I175"/>
    <mergeCell ref="A176:C176"/>
    <mergeCell ref="E176:F176"/>
    <mergeCell ref="G176:I176"/>
    <mergeCell ref="A169:C169"/>
    <mergeCell ref="F169:G169"/>
    <mergeCell ref="A170:C170"/>
    <mergeCell ref="F170:H170"/>
    <mergeCell ref="A171:C171"/>
    <mergeCell ref="F171:H171"/>
    <mergeCell ref="A172:C172"/>
    <mergeCell ref="F172:H172"/>
    <mergeCell ref="A173:I173"/>
    <mergeCell ref="A166:A168"/>
    <mergeCell ref="B166:B168"/>
    <mergeCell ref="E166:G166"/>
    <mergeCell ref="I166:I168"/>
    <mergeCell ref="E167:G167"/>
    <mergeCell ref="E168:G168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0:G160"/>
    <mergeCell ref="A146:A150"/>
    <mergeCell ref="B146:B150"/>
    <mergeCell ref="I146:I150"/>
    <mergeCell ref="A151:A155"/>
    <mergeCell ref="B151:B155"/>
    <mergeCell ref="I151:I155"/>
    <mergeCell ref="E151:G151"/>
    <mergeCell ref="E154:G154"/>
    <mergeCell ref="E155:G155"/>
    <mergeCell ref="E146:G146"/>
    <mergeCell ref="E149:G149"/>
    <mergeCell ref="E150:G150"/>
    <mergeCell ref="A156:A160"/>
    <mergeCell ref="B156:B160"/>
    <mergeCell ref="E156:G156"/>
    <mergeCell ref="I156:I160"/>
    <mergeCell ref="E159:G159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I116:I120"/>
    <mergeCell ref="E119:G119"/>
    <mergeCell ref="E120:G120"/>
    <mergeCell ref="E111:G111"/>
    <mergeCell ref="E114:G114"/>
    <mergeCell ref="E116:G116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76:G76"/>
    <mergeCell ref="E79:G79"/>
    <mergeCell ref="E80:G80"/>
    <mergeCell ref="E81:G81"/>
    <mergeCell ref="E84:G84"/>
    <mergeCell ref="E85:G85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1:G41"/>
    <mergeCell ref="E44:G44"/>
    <mergeCell ref="E45:G45"/>
    <mergeCell ref="E46:G46"/>
    <mergeCell ref="E49:G49"/>
    <mergeCell ref="E50:G50"/>
    <mergeCell ref="E42:G42"/>
    <mergeCell ref="E43:G43"/>
    <mergeCell ref="E47:G47"/>
    <mergeCell ref="E48:G48"/>
    <mergeCell ref="E52:G52"/>
    <mergeCell ref="E53:G53"/>
    <mergeCell ref="I21:I25"/>
    <mergeCell ref="E24:G24"/>
    <mergeCell ref="E25:G25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7:G37"/>
    <mergeCell ref="E38:G38"/>
    <mergeCell ref="A177:C177"/>
    <mergeCell ref="E177:F177"/>
    <mergeCell ref="G177:I177"/>
    <mergeCell ref="A10:G10"/>
    <mergeCell ref="A1:I1"/>
    <mergeCell ref="A2:B2"/>
    <mergeCell ref="G2:I2"/>
    <mergeCell ref="A3:B3"/>
    <mergeCell ref="G3:I3"/>
    <mergeCell ref="A13:I13"/>
    <mergeCell ref="E15:G15"/>
    <mergeCell ref="A16:A20"/>
    <mergeCell ref="B16:B20"/>
    <mergeCell ref="E16:G16"/>
    <mergeCell ref="I16:I20"/>
    <mergeCell ref="E19:G19"/>
    <mergeCell ref="E20:G20"/>
    <mergeCell ref="B12:I12"/>
    <mergeCell ref="A26:A30"/>
    <mergeCell ref="B26:B30"/>
    <mergeCell ref="E26:G26"/>
    <mergeCell ref="I26:I30"/>
    <mergeCell ref="E29:G29"/>
    <mergeCell ref="E30:G30"/>
    <mergeCell ref="A5:E5"/>
    <mergeCell ref="E17:G17"/>
    <mergeCell ref="E18:G18"/>
    <mergeCell ref="E22:G22"/>
    <mergeCell ref="E23:G23"/>
    <mergeCell ref="E27:G27"/>
    <mergeCell ref="E28:G28"/>
    <mergeCell ref="E32:G32"/>
    <mergeCell ref="E33:G33"/>
    <mergeCell ref="A8:G8"/>
    <mergeCell ref="A9:G9"/>
    <mergeCell ref="A21:A25"/>
    <mergeCell ref="B21:B25"/>
    <mergeCell ref="E21:G21"/>
  </mergeCells>
  <phoneticPr fontId="2" type="noConversion"/>
  <conditionalFormatting sqref="A173:I173">
    <cfRule type="cellIs" dxfId="8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1" xr:uid="{00000000-0002-0000-0400-000000000000}"/>
    <dataValidation type="time" operator="lessThanOrEqual" allowBlank="1" showInputMessage="1" showErrorMessage="1" sqref="J21:J25" xr:uid="{00000000-0002-0000-0400-000001000000}">
      <formula1>0.416666666666667</formula1>
    </dataValidation>
    <dataValidation type="list" showInputMessage="1" showErrorMessage="1" sqref="D16:D168 C166:C168" xr:uid="{00000000-0002-0000-0400-000002000000}">
      <formula1>$K$1:$K$3</formula1>
    </dataValidation>
    <dataValidation type="list" allowBlank="1" showInputMessage="1" showErrorMessage="1" sqref="B16:B168" xr:uid="{00000000-0002-0000-04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68" xr:uid="{00000000-0002-0000-0400-000004000000}">
      <formula1>0.416666666666667</formula1>
    </dataValidation>
    <dataValidation type="list" showInputMessage="1" showErrorMessage="1" sqref="C16:C25 C27:C30 C32:C35 C37:C40 C42:C65 C67:C70 C72:C75 C77:C80 C82:C95 C97:C100 C102:C105 C107:C110 C112:C115 C117:C130 C132:C135 C137:C140 C142:C145 C147:C150 C152:C165" xr:uid="{00000000-0002-0000-0400-000005000000}">
      <formula1>$F$3</formula1>
    </dataValidation>
    <dataValidation type="list" allowBlank="1" showInputMessage="1" showErrorMessage="1" sqref="C26 C31 C36 C41 C66 C151 C76 C81 C96 C101 C106 C111 C116 C131 C136 C141 C146 C71" xr:uid="{F35A4F7D-A565-4B96-9E60-A2E86866C769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2"/>
  <sheetViews>
    <sheetView topLeftCell="A144" zoomScale="115" zoomScaleNormal="115" zoomScaleSheetLayoutView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0.4257812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7.425781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508" t="s">
        <v>46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5" t="s">
        <v>19</v>
      </c>
      <c r="D3" s="49"/>
      <c r="E3" s="510"/>
      <c r="F3" s="577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35" customFormat="1" ht="15" x14ac:dyDescent="0.2">
      <c r="A5" s="459" t="s">
        <v>20</v>
      </c>
      <c r="B5" s="460"/>
      <c r="C5" s="460"/>
      <c r="D5" s="507"/>
      <c r="E5" s="507"/>
      <c r="F5" s="54"/>
      <c r="G5" s="54"/>
      <c r="H5" s="54"/>
      <c r="I5" s="55"/>
      <c r="K5" s="102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53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34.5" customHeight="1" x14ac:dyDescent="0.2">
      <c r="A12" s="60" t="s">
        <v>28</v>
      </c>
      <c r="B12" s="468" t="s">
        <v>67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85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51">
        <v>45047</v>
      </c>
      <c r="B16" s="573"/>
      <c r="C16" s="207"/>
      <c r="D16" s="208"/>
      <c r="E16" s="574"/>
      <c r="F16" s="575"/>
      <c r="G16" s="576"/>
      <c r="H16" s="209"/>
      <c r="I16" s="46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77"/>
      <c r="B17" s="477"/>
      <c r="C17" s="199"/>
      <c r="D17" s="210"/>
      <c r="E17" s="572"/>
      <c r="F17" s="572"/>
      <c r="G17" s="572"/>
      <c r="H17" s="198"/>
      <c r="I17" s="322"/>
      <c r="J17" s="34"/>
    </row>
    <row r="18" spans="1:10" s="35" customFormat="1" ht="11.25" customHeight="1" x14ac:dyDescent="0.2">
      <c r="A18" s="277"/>
      <c r="B18" s="477"/>
      <c r="C18" s="211"/>
      <c r="D18" s="210"/>
      <c r="E18" s="572"/>
      <c r="F18" s="572"/>
      <c r="G18" s="572"/>
      <c r="H18" s="198"/>
      <c r="I18" s="322"/>
      <c r="J18" s="34"/>
    </row>
    <row r="19" spans="1:10" s="33" customFormat="1" ht="11.25" customHeight="1" x14ac:dyDescent="0.2">
      <c r="A19" s="278"/>
      <c r="B19" s="477"/>
      <c r="C19" s="199"/>
      <c r="D19" s="200"/>
      <c r="E19" s="485"/>
      <c r="F19" s="486"/>
      <c r="G19" s="487"/>
      <c r="H19" s="212"/>
      <c r="I19" s="323"/>
      <c r="J19" s="36"/>
    </row>
    <row r="20" spans="1:10" s="33" customFormat="1" ht="11.25" customHeight="1" thickBot="1" x14ac:dyDescent="0.25">
      <c r="A20" s="279"/>
      <c r="B20" s="478"/>
      <c r="C20" s="206"/>
      <c r="D20" s="213"/>
      <c r="E20" s="482"/>
      <c r="F20" s="483"/>
      <c r="G20" s="484"/>
      <c r="H20" s="214"/>
      <c r="I20" s="324"/>
      <c r="J20" s="10"/>
    </row>
    <row r="21" spans="1:10" s="33" customFormat="1" ht="11.25" customHeight="1" thickTop="1" x14ac:dyDescent="0.2">
      <c r="A21" s="280">
        <f>A16+1</f>
        <v>45048</v>
      </c>
      <c r="B21" s="364"/>
      <c r="C21" s="273"/>
      <c r="D21" s="262"/>
      <c r="E21" s="534"/>
      <c r="F21" s="535"/>
      <c r="G21" s="536"/>
      <c r="H21" s="234"/>
      <c r="I21" s="3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0"/>
      <c r="B22" s="364"/>
      <c r="C22" s="236"/>
      <c r="D22" s="262"/>
      <c r="E22" s="537"/>
      <c r="F22" s="537"/>
      <c r="G22" s="537"/>
      <c r="H22" s="234"/>
      <c r="I22" s="322"/>
      <c r="J22" s="32"/>
    </row>
    <row r="23" spans="1:10" s="33" customFormat="1" ht="11.25" customHeight="1" x14ac:dyDescent="0.2">
      <c r="A23" s="280"/>
      <c r="B23" s="364"/>
      <c r="C23" s="264"/>
      <c r="D23" s="262"/>
      <c r="E23" s="537"/>
      <c r="F23" s="537"/>
      <c r="G23" s="537"/>
      <c r="H23" s="234"/>
      <c r="I23" s="322"/>
      <c r="J23" s="32"/>
    </row>
    <row r="24" spans="1:10" s="33" customFormat="1" ht="11.25" customHeight="1" x14ac:dyDescent="0.2">
      <c r="A24" s="281"/>
      <c r="B24" s="364"/>
      <c r="C24" s="236"/>
      <c r="D24" s="237"/>
      <c r="E24" s="325"/>
      <c r="F24" s="326"/>
      <c r="G24" s="327"/>
      <c r="H24" s="234"/>
      <c r="I24" s="323"/>
      <c r="J24" s="32"/>
    </row>
    <row r="25" spans="1:10" s="33" customFormat="1" ht="11.25" customHeight="1" thickBot="1" x14ac:dyDescent="0.25">
      <c r="A25" s="282"/>
      <c r="B25" s="365"/>
      <c r="C25" s="265"/>
      <c r="D25" s="263"/>
      <c r="E25" s="307"/>
      <c r="F25" s="308"/>
      <c r="G25" s="309"/>
      <c r="H25" s="240"/>
      <c r="I25" s="324"/>
      <c r="J25" s="32"/>
    </row>
    <row r="26" spans="1:10" s="33" customFormat="1" ht="11.25" customHeight="1" thickTop="1" x14ac:dyDescent="0.2">
      <c r="A26" s="280">
        <f>A21+1</f>
        <v>45049</v>
      </c>
      <c r="B26" s="350"/>
      <c r="C26" s="276"/>
      <c r="D26" s="25"/>
      <c r="E26" s="516"/>
      <c r="F26" s="517"/>
      <c r="G26" s="518"/>
      <c r="H26" s="26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0"/>
      <c r="B27" s="350"/>
      <c r="C27" s="24"/>
      <c r="D27" s="25"/>
      <c r="E27" s="473"/>
      <c r="F27" s="473"/>
      <c r="G27" s="473"/>
      <c r="H27" s="26"/>
      <c r="I27" s="322"/>
      <c r="J27" s="32"/>
    </row>
    <row r="28" spans="1:10" s="33" customFormat="1" ht="11.25" customHeight="1" x14ac:dyDescent="0.2">
      <c r="A28" s="280"/>
      <c r="B28" s="350"/>
      <c r="C28" s="24"/>
      <c r="D28" s="25"/>
      <c r="E28" s="473"/>
      <c r="F28" s="473"/>
      <c r="G28" s="473"/>
      <c r="H28" s="26"/>
      <c r="I28" s="322"/>
      <c r="J28" s="32"/>
    </row>
    <row r="29" spans="1:10" s="33" customFormat="1" ht="11.25" customHeight="1" x14ac:dyDescent="0.2">
      <c r="A29" s="281"/>
      <c r="B29" s="350"/>
      <c r="C29" s="27"/>
      <c r="D29" s="28"/>
      <c r="E29" s="337"/>
      <c r="F29" s="338"/>
      <c r="G29" s="339"/>
      <c r="H29" s="26"/>
      <c r="I29" s="323"/>
      <c r="J29" s="32"/>
    </row>
    <row r="30" spans="1:10" s="33" customFormat="1" ht="11.25" customHeight="1" thickBot="1" x14ac:dyDescent="0.25">
      <c r="A30" s="282"/>
      <c r="B30" s="351"/>
      <c r="C30" s="29"/>
      <c r="D30" s="30"/>
      <c r="E30" s="334"/>
      <c r="F30" s="335"/>
      <c r="G30" s="336"/>
      <c r="H30" s="31"/>
      <c r="I30" s="324"/>
      <c r="J30" s="32"/>
    </row>
    <row r="31" spans="1:10" s="33" customFormat="1" ht="11.25" customHeight="1" thickTop="1" x14ac:dyDescent="0.2">
      <c r="A31" s="280">
        <f>A26+1</f>
        <v>45050</v>
      </c>
      <c r="B31" s="350"/>
      <c r="C31" s="276"/>
      <c r="D31" s="25"/>
      <c r="E31" s="516"/>
      <c r="F31" s="517"/>
      <c r="G31" s="518"/>
      <c r="H31" s="26"/>
      <c r="I31" s="322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0"/>
      <c r="B32" s="350"/>
      <c r="C32" s="24"/>
      <c r="D32" s="25"/>
      <c r="E32" s="473"/>
      <c r="F32" s="473"/>
      <c r="G32" s="473"/>
      <c r="H32" s="26"/>
      <c r="I32" s="322"/>
      <c r="J32" s="32"/>
    </row>
    <row r="33" spans="1:10" s="33" customFormat="1" ht="11.25" customHeight="1" x14ac:dyDescent="0.2">
      <c r="A33" s="280"/>
      <c r="B33" s="350"/>
      <c r="C33" s="24"/>
      <c r="D33" s="25"/>
      <c r="E33" s="473"/>
      <c r="F33" s="473"/>
      <c r="G33" s="473"/>
      <c r="H33" s="26"/>
      <c r="I33" s="322"/>
      <c r="J33" s="32"/>
    </row>
    <row r="34" spans="1:10" s="33" customFormat="1" ht="11.25" customHeight="1" x14ac:dyDescent="0.2">
      <c r="A34" s="281"/>
      <c r="B34" s="350"/>
      <c r="C34" s="27"/>
      <c r="D34" s="28"/>
      <c r="E34" s="337"/>
      <c r="F34" s="338"/>
      <c r="G34" s="339"/>
      <c r="H34" s="26"/>
      <c r="I34" s="323"/>
      <c r="J34" s="32"/>
    </row>
    <row r="35" spans="1:10" s="33" customFormat="1" ht="11.25" customHeight="1" thickBot="1" x14ac:dyDescent="0.25">
      <c r="A35" s="282"/>
      <c r="B35" s="351"/>
      <c r="C35" s="29"/>
      <c r="D35" s="30"/>
      <c r="E35" s="334"/>
      <c r="F35" s="335"/>
      <c r="G35" s="336"/>
      <c r="H35" s="31"/>
      <c r="I35" s="324"/>
      <c r="J35" s="32"/>
    </row>
    <row r="36" spans="1:10" s="33" customFormat="1" ht="11.25" customHeight="1" thickTop="1" x14ac:dyDescent="0.2">
      <c r="A36" s="280">
        <f>A31+1</f>
        <v>45051</v>
      </c>
      <c r="B36" s="350"/>
      <c r="C36" s="276"/>
      <c r="D36" s="25"/>
      <c r="E36" s="516"/>
      <c r="F36" s="517"/>
      <c r="G36" s="518"/>
      <c r="H36" s="26"/>
      <c r="I36" s="322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0"/>
      <c r="B37" s="350"/>
      <c r="C37" s="24"/>
      <c r="D37" s="25"/>
      <c r="E37" s="473"/>
      <c r="F37" s="473"/>
      <c r="G37" s="473"/>
      <c r="H37" s="26"/>
      <c r="I37" s="322"/>
      <c r="J37" s="32"/>
    </row>
    <row r="38" spans="1:10" s="33" customFormat="1" ht="11.25" customHeight="1" x14ac:dyDescent="0.2">
      <c r="A38" s="280"/>
      <c r="B38" s="350"/>
      <c r="C38" s="24"/>
      <c r="D38" s="25"/>
      <c r="E38" s="473"/>
      <c r="F38" s="473"/>
      <c r="G38" s="473"/>
      <c r="H38" s="26"/>
      <c r="I38" s="322"/>
      <c r="J38" s="32"/>
    </row>
    <row r="39" spans="1:10" s="33" customFormat="1" ht="11.25" customHeight="1" x14ac:dyDescent="0.2">
      <c r="A39" s="281"/>
      <c r="B39" s="350"/>
      <c r="C39" s="27"/>
      <c r="D39" s="28"/>
      <c r="E39" s="337"/>
      <c r="F39" s="338"/>
      <c r="G39" s="339"/>
      <c r="H39" s="26"/>
      <c r="I39" s="323"/>
      <c r="J39" s="32"/>
    </row>
    <row r="40" spans="1:10" s="33" customFormat="1" ht="11.25" customHeight="1" thickBot="1" x14ac:dyDescent="0.25">
      <c r="A40" s="282"/>
      <c r="B40" s="351"/>
      <c r="C40" s="29"/>
      <c r="D40" s="30"/>
      <c r="E40" s="334"/>
      <c r="F40" s="335"/>
      <c r="G40" s="336"/>
      <c r="H40" s="31"/>
      <c r="I40" s="324"/>
      <c r="J40" s="32"/>
    </row>
    <row r="41" spans="1:10" s="33" customFormat="1" ht="11.25" customHeight="1" thickTop="1" x14ac:dyDescent="0.2">
      <c r="A41" s="277">
        <f>A36+1</f>
        <v>45052</v>
      </c>
      <c r="B41" s="352"/>
      <c r="C41" s="254"/>
      <c r="D41" s="249"/>
      <c r="E41" s="528"/>
      <c r="F41" s="529"/>
      <c r="G41" s="530"/>
      <c r="H41" s="193"/>
      <c r="I41" s="322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77"/>
      <c r="B42" s="352"/>
      <c r="C42" s="254"/>
      <c r="D42" s="249"/>
      <c r="E42" s="410"/>
      <c r="F42" s="410"/>
      <c r="G42" s="410"/>
      <c r="H42" s="193"/>
      <c r="I42" s="322"/>
      <c r="J42" s="32"/>
    </row>
    <row r="43" spans="1:10" s="33" customFormat="1" ht="11.25" customHeight="1" x14ac:dyDescent="0.2">
      <c r="A43" s="277"/>
      <c r="B43" s="352"/>
      <c r="C43" s="254"/>
      <c r="D43" s="249"/>
      <c r="E43" s="410"/>
      <c r="F43" s="410"/>
      <c r="G43" s="410"/>
      <c r="H43" s="193"/>
      <c r="I43" s="322"/>
      <c r="J43" s="32"/>
    </row>
    <row r="44" spans="1:10" s="33" customFormat="1" ht="11.25" customHeight="1" x14ac:dyDescent="0.2">
      <c r="A44" s="278"/>
      <c r="B44" s="352"/>
      <c r="C44" s="195"/>
      <c r="D44" s="194"/>
      <c r="E44" s="313"/>
      <c r="F44" s="314"/>
      <c r="G44" s="315"/>
      <c r="H44" s="193"/>
      <c r="I44" s="323"/>
      <c r="J44" s="32"/>
    </row>
    <row r="45" spans="1:10" s="33" customFormat="1" ht="11.25" customHeight="1" thickBot="1" x14ac:dyDescent="0.25">
      <c r="A45" s="279"/>
      <c r="B45" s="353"/>
      <c r="C45" s="255"/>
      <c r="D45" s="252"/>
      <c r="E45" s="295"/>
      <c r="F45" s="296"/>
      <c r="G45" s="297"/>
      <c r="H45" s="253"/>
      <c r="I45" s="324"/>
      <c r="J45" s="32"/>
    </row>
    <row r="46" spans="1:10" s="33" customFormat="1" ht="11.25" customHeight="1" thickTop="1" x14ac:dyDescent="0.2">
      <c r="A46" s="277">
        <f>A41+1</f>
        <v>45053</v>
      </c>
      <c r="B46" s="352"/>
      <c r="C46" s="254"/>
      <c r="D46" s="249"/>
      <c r="E46" s="528"/>
      <c r="F46" s="529"/>
      <c r="G46" s="530"/>
      <c r="H46" s="193"/>
      <c r="I46" s="322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77"/>
      <c r="B47" s="352"/>
      <c r="C47" s="254"/>
      <c r="D47" s="249"/>
      <c r="E47" s="410"/>
      <c r="F47" s="410"/>
      <c r="G47" s="410"/>
      <c r="H47" s="193"/>
      <c r="I47" s="322"/>
      <c r="J47" s="32"/>
    </row>
    <row r="48" spans="1:10" s="33" customFormat="1" ht="11.25" customHeight="1" x14ac:dyDescent="0.2">
      <c r="A48" s="277"/>
      <c r="B48" s="352"/>
      <c r="C48" s="254"/>
      <c r="D48" s="249"/>
      <c r="E48" s="410"/>
      <c r="F48" s="410"/>
      <c r="G48" s="410"/>
      <c r="H48" s="193"/>
      <c r="I48" s="322"/>
      <c r="J48" s="32"/>
    </row>
    <row r="49" spans="1:10" s="33" customFormat="1" ht="11.25" customHeight="1" x14ac:dyDescent="0.2">
      <c r="A49" s="278"/>
      <c r="B49" s="352"/>
      <c r="C49" s="195"/>
      <c r="D49" s="194"/>
      <c r="E49" s="313"/>
      <c r="F49" s="314"/>
      <c r="G49" s="315"/>
      <c r="H49" s="193"/>
      <c r="I49" s="323"/>
      <c r="J49" s="32"/>
    </row>
    <row r="50" spans="1:10" s="33" customFormat="1" ht="11.25" customHeight="1" thickBot="1" x14ac:dyDescent="0.25">
      <c r="A50" s="279"/>
      <c r="B50" s="353"/>
      <c r="C50" s="255"/>
      <c r="D50" s="252"/>
      <c r="E50" s="295"/>
      <c r="F50" s="296"/>
      <c r="G50" s="297"/>
      <c r="H50" s="253"/>
      <c r="I50" s="324"/>
      <c r="J50" s="32"/>
    </row>
    <row r="51" spans="1:10" s="33" customFormat="1" ht="11.25" customHeight="1" thickTop="1" x14ac:dyDescent="0.2">
      <c r="A51" s="280">
        <f>A46+1</f>
        <v>45054</v>
      </c>
      <c r="B51" s="364"/>
      <c r="C51" s="276"/>
      <c r="D51" s="233"/>
      <c r="E51" s="534"/>
      <c r="F51" s="535"/>
      <c r="G51" s="536"/>
      <c r="H51" s="234"/>
      <c r="I51" s="322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0"/>
      <c r="B52" s="364"/>
      <c r="C52" s="271"/>
      <c r="D52" s="233"/>
      <c r="E52" s="537"/>
      <c r="F52" s="537"/>
      <c r="G52" s="537"/>
      <c r="H52" s="234"/>
      <c r="I52" s="322"/>
      <c r="J52" s="32"/>
    </row>
    <row r="53" spans="1:10" s="33" customFormat="1" ht="11.25" customHeight="1" x14ac:dyDescent="0.2">
      <c r="A53" s="280"/>
      <c r="B53" s="364"/>
      <c r="C53" s="271"/>
      <c r="D53" s="233"/>
      <c r="E53" s="537"/>
      <c r="F53" s="537"/>
      <c r="G53" s="537"/>
      <c r="H53" s="234"/>
      <c r="I53" s="322"/>
      <c r="J53" s="32"/>
    </row>
    <row r="54" spans="1:10" s="33" customFormat="1" ht="11.25" customHeight="1" x14ac:dyDescent="0.2">
      <c r="A54" s="281"/>
      <c r="B54" s="364"/>
      <c r="C54" s="236"/>
      <c r="D54" s="237"/>
      <c r="E54" s="325"/>
      <c r="F54" s="326"/>
      <c r="G54" s="327"/>
      <c r="H54" s="234"/>
      <c r="I54" s="323"/>
      <c r="J54" s="32"/>
    </row>
    <row r="55" spans="1:10" s="33" customFormat="1" ht="11.25" customHeight="1" thickBot="1" x14ac:dyDescent="0.25">
      <c r="A55" s="282"/>
      <c r="B55" s="365"/>
      <c r="C55" s="238"/>
      <c r="D55" s="239"/>
      <c r="E55" s="307"/>
      <c r="F55" s="308"/>
      <c r="G55" s="309"/>
      <c r="H55" s="240"/>
      <c r="I55" s="324"/>
      <c r="J55" s="32"/>
    </row>
    <row r="56" spans="1:10" s="33" customFormat="1" ht="11.25" customHeight="1" thickTop="1" x14ac:dyDescent="0.2">
      <c r="A56" s="280">
        <f>A51+1</f>
        <v>45055</v>
      </c>
      <c r="B56" s="364"/>
      <c r="C56" s="276"/>
      <c r="D56" s="233"/>
      <c r="E56" s="534"/>
      <c r="F56" s="535"/>
      <c r="G56" s="536"/>
      <c r="H56" s="234"/>
      <c r="I56" s="3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0"/>
      <c r="B57" s="364"/>
      <c r="C57" s="220"/>
      <c r="D57" s="233"/>
      <c r="E57" s="537"/>
      <c r="F57" s="537"/>
      <c r="G57" s="537"/>
      <c r="H57" s="234"/>
      <c r="I57" s="322"/>
      <c r="J57" s="32"/>
    </row>
    <row r="58" spans="1:10" s="33" customFormat="1" ht="11.25" customHeight="1" x14ac:dyDescent="0.2">
      <c r="A58" s="280"/>
      <c r="B58" s="364"/>
      <c r="C58" s="220"/>
      <c r="D58" s="233"/>
      <c r="E58" s="537"/>
      <c r="F58" s="537"/>
      <c r="G58" s="537"/>
      <c r="H58" s="234"/>
      <c r="I58" s="322"/>
      <c r="J58" s="32"/>
    </row>
    <row r="59" spans="1:10" s="33" customFormat="1" ht="11.25" customHeight="1" x14ac:dyDescent="0.2">
      <c r="A59" s="281"/>
      <c r="B59" s="364"/>
      <c r="C59" s="236"/>
      <c r="D59" s="237"/>
      <c r="E59" s="325"/>
      <c r="F59" s="326"/>
      <c r="G59" s="327"/>
      <c r="H59" s="234"/>
      <c r="I59" s="323"/>
      <c r="J59" s="32"/>
    </row>
    <row r="60" spans="1:10" s="33" customFormat="1" ht="11.25" customHeight="1" thickBot="1" x14ac:dyDescent="0.25">
      <c r="A60" s="282"/>
      <c r="B60" s="365"/>
      <c r="C60" s="238"/>
      <c r="D60" s="239"/>
      <c r="E60" s="307"/>
      <c r="F60" s="308"/>
      <c r="G60" s="309"/>
      <c r="H60" s="240"/>
      <c r="I60" s="324"/>
      <c r="J60" s="32"/>
    </row>
    <row r="61" spans="1:10" s="33" customFormat="1" ht="11.25" customHeight="1" thickTop="1" x14ac:dyDescent="0.2">
      <c r="A61" s="512">
        <f>A56+1</f>
        <v>45056</v>
      </c>
      <c r="B61" s="515"/>
      <c r="C61" s="276"/>
      <c r="D61" s="25"/>
      <c r="E61" s="516"/>
      <c r="F61" s="517"/>
      <c r="G61" s="518"/>
      <c r="H61" s="26"/>
      <c r="I61" s="51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513"/>
      <c r="B62" s="350"/>
      <c r="C62" s="24"/>
      <c r="D62" s="25"/>
      <c r="E62" s="473"/>
      <c r="F62" s="473"/>
      <c r="G62" s="473"/>
      <c r="H62" s="26"/>
      <c r="I62" s="520"/>
      <c r="J62" s="32"/>
    </row>
    <row r="63" spans="1:10" s="33" customFormat="1" ht="11.25" customHeight="1" x14ac:dyDescent="0.2">
      <c r="A63" s="513"/>
      <c r="B63" s="350"/>
      <c r="C63" s="24"/>
      <c r="D63" s="25"/>
      <c r="E63" s="473"/>
      <c r="F63" s="473"/>
      <c r="G63" s="473"/>
      <c r="H63" s="26"/>
      <c r="I63" s="520"/>
      <c r="J63" s="32"/>
    </row>
    <row r="64" spans="1:10" s="33" customFormat="1" ht="11.25" customHeight="1" x14ac:dyDescent="0.2">
      <c r="A64" s="513"/>
      <c r="B64" s="350"/>
      <c r="C64" s="27"/>
      <c r="D64" s="28"/>
      <c r="E64" s="337"/>
      <c r="F64" s="338"/>
      <c r="G64" s="339"/>
      <c r="H64" s="26"/>
      <c r="I64" s="520"/>
      <c r="J64" s="32"/>
    </row>
    <row r="65" spans="1:10" s="33" customFormat="1" ht="11.25" customHeight="1" thickBot="1" x14ac:dyDescent="0.25">
      <c r="A65" s="514"/>
      <c r="B65" s="351"/>
      <c r="C65" s="29"/>
      <c r="D65" s="30"/>
      <c r="E65" s="334"/>
      <c r="F65" s="335"/>
      <c r="G65" s="336"/>
      <c r="H65" s="31"/>
      <c r="I65" s="521"/>
      <c r="J65" s="32"/>
    </row>
    <row r="66" spans="1:10" s="33" customFormat="1" ht="11.25" customHeight="1" thickTop="1" x14ac:dyDescent="0.2">
      <c r="A66" s="280">
        <f>A61+1</f>
        <v>45057</v>
      </c>
      <c r="B66" s="350"/>
      <c r="C66" s="276"/>
      <c r="D66" s="25"/>
      <c r="E66" s="516"/>
      <c r="F66" s="517"/>
      <c r="G66" s="518"/>
      <c r="H66" s="26"/>
      <c r="I66" s="322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0"/>
      <c r="B67" s="350"/>
      <c r="C67" s="24"/>
      <c r="D67" s="25"/>
      <c r="E67" s="473"/>
      <c r="F67" s="473"/>
      <c r="G67" s="473"/>
      <c r="H67" s="26"/>
      <c r="I67" s="322"/>
      <c r="J67" s="32"/>
    </row>
    <row r="68" spans="1:10" s="33" customFormat="1" ht="11.25" customHeight="1" x14ac:dyDescent="0.2">
      <c r="A68" s="280"/>
      <c r="B68" s="350"/>
      <c r="C68" s="24"/>
      <c r="D68" s="25"/>
      <c r="E68" s="473"/>
      <c r="F68" s="473"/>
      <c r="G68" s="473"/>
      <c r="H68" s="26"/>
      <c r="I68" s="322"/>
      <c r="J68" s="32"/>
    </row>
    <row r="69" spans="1:10" s="33" customFormat="1" ht="11.25" customHeight="1" x14ac:dyDescent="0.2">
      <c r="A69" s="281"/>
      <c r="B69" s="350"/>
      <c r="C69" s="27"/>
      <c r="D69" s="28"/>
      <c r="E69" s="337"/>
      <c r="F69" s="338"/>
      <c r="G69" s="339"/>
      <c r="H69" s="26"/>
      <c r="I69" s="323"/>
      <c r="J69" s="32"/>
    </row>
    <row r="70" spans="1:10" s="33" customFormat="1" ht="11.25" customHeight="1" thickBot="1" x14ac:dyDescent="0.25">
      <c r="A70" s="282"/>
      <c r="B70" s="351"/>
      <c r="C70" s="29"/>
      <c r="D70" s="30"/>
      <c r="E70" s="334"/>
      <c r="F70" s="335"/>
      <c r="G70" s="336"/>
      <c r="H70" s="31"/>
      <c r="I70" s="324"/>
      <c r="J70" s="32"/>
    </row>
    <row r="71" spans="1:10" s="33" customFormat="1" ht="11.25" customHeight="1" thickTop="1" x14ac:dyDescent="0.2">
      <c r="A71" s="280">
        <f>A66+1</f>
        <v>45058</v>
      </c>
      <c r="B71" s="350"/>
      <c r="C71" s="276"/>
      <c r="D71" s="25"/>
      <c r="E71" s="516"/>
      <c r="F71" s="517"/>
      <c r="G71" s="518"/>
      <c r="H71" s="26"/>
      <c r="I71" s="322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0"/>
      <c r="B72" s="350"/>
      <c r="C72" s="24"/>
      <c r="D72" s="25"/>
      <c r="E72" s="473"/>
      <c r="F72" s="473"/>
      <c r="G72" s="473"/>
      <c r="H72" s="26"/>
      <c r="I72" s="322"/>
      <c r="J72" s="32"/>
    </row>
    <row r="73" spans="1:10" s="33" customFormat="1" ht="11.25" customHeight="1" x14ac:dyDescent="0.2">
      <c r="A73" s="280"/>
      <c r="B73" s="350"/>
      <c r="C73" s="24"/>
      <c r="D73" s="25"/>
      <c r="E73" s="473"/>
      <c r="F73" s="473"/>
      <c r="G73" s="473"/>
      <c r="H73" s="26"/>
      <c r="I73" s="322"/>
      <c r="J73" s="32"/>
    </row>
    <row r="74" spans="1:10" s="33" customFormat="1" ht="11.25" customHeight="1" x14ac:dyDescent="0.2">
      <c r="A74" s="281"/>
      <c r="B74" s="350"/>
      <c r="C74" s="27"/>
      <c r="D74" s="28"/>
      <c r="E74" s="337"/>
      <c r="F74" s="338"/>
      <c r="G74" s="339"/>
      <c r="H74" s="26"/>
      <c r="I74" s="323"/>
      <c r="J74" s="32"/>
    </row>
    <row r="75" spans="1:10" s="33" customFormat="1" ht="11.25" customHeight="1" thickBot="1" x14ac:dyDescent="0.25">
      <c r="A75" s="282"/>
      <c r="B75" s="351"/>
      <c r="C75" s="29"/>
      <c r="D75" s="30"/>
      <c r="E75" s="334"/>
      <c r="F75" s="335"/>
      <c r="G75" s="336"/>
      <c r="H75" s="31"/>
      <c r="I75" s="324"/>
      <c r="J75" s="32"/>
    </row>
    <row r="76" spans="1:10" s="33" customFormat="1" ht="11.25" customHeight="1" thickTop="1" x14ac:dyDescent="0.2">
      <c r="A76" s="277">
        <f>A71+1</f>
        <v>45059</v>
      </c>
      <c r="B76" s="477"/>
      <c r="C76" s="196"/>
      <c r="D76" s="197"/>
      <c r="E76" s="574"/>
      <c r="F76" s="575"/>
      <c r="G76" s="576"/>
      <c r="H76" s="198"/>
      <c r="I76" s="493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77"/>
      <c r="B77" s="477"/>
      <c r="C77" s="196"/>
      <c r="D77" s="197"/>
      <c r="E77" s="572"/>
      <c r="F77" s="572"/>
      <c r="G77" s="572"/>
      <c r="H77" s="198"/>
      <c r="I77" s="493"/>
      <c r="J77" s="32"/>
    </row>
    <row r="78" spans="1:10" s="33" customFormat="1" ht="11.25" customHeight="1" x14ac:dyDescent="0.2">
      <c r="A78" s="277"/>
      <c r="B78" s="477"/>
      <c r="C78" s="196"/>
      <c r="D78" s="197"/>
      <c r="E78" s="572"/>
      <c r="F78" s="572"/>
      <c r="G78" s="572"/>
      <c r="H78" s="198"/>
      <c r="I78" s="493"/>
      <c r="J78" s="32"/>
    </row>
    <row r="79" spans="1:10" s="33" customFormat="1" ht="11.25" customHeight="1" x14ac:dyDescent="0.2">
      <c r="A79" s="278"/>
      <c r="B79" s="477"/>
      <c r="C79" s="199"/>
      <c r="D79" s="200"/>
      <c r="E79" s="485"/>
      <c r="F79" s="486"/>
      <c r="G79" s="487"/>
      <c r="H79" s="198"/>
      <c r="I79" s="494"/>
      <c r="J79" s="32"/>
    </row>
    <row r="80" spans="1:10" s="33" customFormat="1" ht="11.25" customHeight="1" thickBot="1" x14ac:dyDescent="0.25">
      <c r="A80" s="279"/>
      <c r="B80" s="478"/>
      <c r="C80" s="201"/>
      <c r="D80" s="202"/>
      <c r="E80" s="482"/>
      <c r="F80" s="483"/>
      <c r="G80" s="484"/>
      <c r="H80" s="203"/>
      <c r="I80" s="495"/>
      <c r="J80" s="37"/>
    </row>
    <row r="81" spans="1:10" s="33" customFormat="1" ht="11.25" customHeight="1" thickTop="1" x14ac:dyDescent="0.2">
      <c r="A81" s="277">
        <f>A76+1</f>
        <v>45060</v>
      </c>
      <c r="B81" s="352"/>
      <c r="C81" s="254"/>
      <c r="D81" s="249"/>
      <c r="E81" s="528"/>
      <c r="F81" s="529"/>
      <c r="G81" s="530"/>
      <c r="H81" s="193"/>
      <c r="I81" s="322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77"/>
      <c r="B82" s="352"/>
      <c r="C82" s="254"/>
      <c r="D82" s="249"/>
      <c r="E82" s="410"/>
      <c r="F82" s="410"/>
      <c r="G82" s="410"/>
      <c r="H82" s="193"/>
      <c r="I82" s="322"/>
      <c r="J82" s="37"/>
    </row>
    <row r="83" spans="1:10" s="33" customFormat="1" ht="11.25" customHeight="1" x14ac:dyDescent="0.2">
      <c r="A83" s="277"/>
      <c r="B83" s="352"/>
      <c r="C83" s="254"/>
      <c r="D83" s="249"/>
      <c r="E83" s="410"/>
      <c r="F83" s="410"/>
      <c r="G83" s="410"/>
      <c r="H83" s="193"/>
      <c r="I83" s="322"/>
      <c r="J83" s="37"/>
    </row>
    <row r="84" spans="1:10" s="33" customFormat="1" ht="11.25" customHeight="1" x14ac:dyDescent="0.2">
      <c r="A84" s="278"/>
      <c r="B84" s="352"/>
      <c r="C84" s="195"/>
      <c r="D84" s="194"/>
      <c r="E84" s="313"/>
      <c r="F84" s="314"/>
      <c r="G84" s="315"/>
      <c r="H84" s="193"/>
      <c r="I84" s="323"/>
      <c r="J84" s="37"/>
    </row>
    <row r="85" spans="1:10" s="33" customFormat="1" ht="11.25" customHeight="1" thickBot="1" x14ac:dyDescent="0.25">
      <c r="A85" s="279"/>
      <c r="B85" s="353"/>
      <c r="C85" s="255"/>
      <c r="D85" s="252"/>
      <c r="E85" s="295"/>
      <c r="F85" s="296"/>
      <c r="G85" s="297"/>
      <c r="H85" s="253"/>
      <c r="I85" s="324"/>
      <c r="J85" s="37"/>
    </row>
    <row r="86" spans="1:10" s="33" customFormat="1" ht="11.25" customHeight="1" thickTop="1" x14ac:dyDescent="0.2">
      <c r="A86" s="280">
        <f>A81+1</f>
        <v>45061</v>
      </c>
      <c r="B86" s="364"/>
      <c r="C86" s="276"/>
      <c r="D86" s="233"/>
      <c r="E86" s="534"/>
      <c r="F86" s="535"/>
      <c r="G86" s="536"/>
      <c r="H86" s="234"/>
      <c r="I86" s="322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0"/>
      <c r="B87" s="364"/>
      <c r="C87" s="271"/>
      <c r="D87" s="233"/>
      <c r="E87" s="537"/>
      <c r="F87" s="537"/>
      <c r="G87" s="537"/>
      <c r="H87" s="234"/>
      <c r="I87" s="322"/>
      <c r="J87" s="37"/>
    </row>
    <row r="88" spans="1:10" s="33" customFormat="1" ht="11.25" customHeight="1" x14ac:dyDescent="0.2">
      <c r="A88" s="280"/>
      <c r="B88" s="364"/>
      <c r="C88" s="271"/>
      <c r="D88" s="233"/>
      <c r="E88" s="537"/>
      <c r="F88" s="537"/>
      <c r="G88" s="537"/>
      <c r="H88" s="234"/>
      <c r="I88" s="322"/>
      <c r="J88" s="37"/>
    </row>
    <row r="89" spans="1:10" s="33" customFormat="1" ht="11.25" customHeight="1" x14ac:dyDescent="0.2">
      <c r="A89" s="281"/>
      <c r="B89" s="364"/>
      <c r="C89" s="236"/>
      <c r="D89" s="237"/>
      <c r="E89" s="325"/>
      <c r="F89" s="326"/>
      <c r="G89" s="327"/>
      <c r="H89" s="234"/>
      <c r="I89" s="323"/>
      <c r="J89" s="37"/>
    </row>
    <row r="90" spans="1:10" s="33" customFormat="1" ht="11.25" customHeight="1" thickBot="1" x14ac:dyDescent="0.25">
      <c r="A90" s="282"/>
      <c r="B90" s="365"/>
      <c r="C90" s="238"/>
      <c r="D90" s="239"/>
      <c r="E90" s="307"/>
      <c r="F90" s="308"/>
      <c r="G90" s="309"/>
      <c r="H90" s="240"/>
      <c r="I90" s="324"/>
      <c r="J90" s="37"/>
    </row>
    <row r="91" spans="1:10" s="33" customFormat="1" ht="11.25" customHeight="1" thickTop="1" x14ac:dyDescent="0.2">
      <c r="A91" s="280">
        <f>A86+1</f>
        <v>45062</v>
      </c>
      <c r="B91" s="364"/>
      <c r="C91" s="276"/>
      <c r="D91" s="233"/>
      <c r="E91" s="534"/>
      <c r="F91" s="535"/>
      <c r="G91" s="536"/>
      <c r="H91" s="234"/>
      <c r="I91" s="328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0"/>
      <c r="B92" s="364"/>
      <c r="C92" s="220"/>
      <c r="D92" s="233"/>
      <c r="E92" s="537"/>
      <c r="F92" s="537"/>
      <c r="G92" s="537"/>
      <c r="H92" s="234"/>
      <c r="I92" s="328"/>
      <c r="J92" s="37"/>
    </row>
    <row r="93" spans="1:10" s="33" customFormat="1" ht="11.25" customHeight="1" x14ac:dyDescent="0.2">
      <c r="A93" s="280"/>
      <c r="B93" s="364"/>
      <c r="C93" s="220"/>
      <c r="D93" s="233"/>
      <c r="E93" s="537"/>
      <c r="F93" s="537"/>
      <c r="G93" s="537"/>
      <c r="H93" s="234"/>
      <c r="I93" s="328"/>
      <c r="J93" s="37"/>
    </row>
    <row r="94" spans="1:10" s="33" customFormat="1" ht="11.25" customHeight="1" x14ac:dyDescent="0.2">
      <c r="A94" s="281"/>
      <c r="B94" s="364"/>
      <c r="C94" s="236"/>
      <c r="D94" s="237"/>
      <c r="E94" s="325"/>
      <c r="F94" s="326"/>
      <c r="G94" s="327"/>
      <c r="H94" s="234"/>
      <c r="I94" s="329"/>
      <c r="J94" s="37"/>
    </row>
    <row r="95" spans="1:10" s="33" customFormat="1" ht="11.25" customHeight="1" thickBot="1" x14ac:dyDescent="0.25">
      <c r="A95" s="282"/>
      <c r="B95" s="365"/>
      <c r="C95" s="238"/>
      <c r="D95" s="239"/>
      <c r="E95" s="307"/>
      <c r="F95" s="308"/>
      <c r="G95" s="309"/>
      <c r="H95" s="240"/>
      <c r="I95" s="330"/>
      <c r="J95" s="37"/>
    </row>
    <row r="96" spans="1:10" s="33" customFormat="1" ht="11.25" customHeight="1" thickTop="1" x14ac:dyDescent="0.2">
      <c r="A96" s="280">
        <f>A91+1</f>
        <v>45063</v>
      </c>
      <c r="B96" s="350"/>
      <c r="C96" s="276"/>
      <c r="D96" s="25"/>
      <c r="E96" s="516"/>
      <c r="F96" s="517"/>
      <c r="G96" s="518"/>
      <c r="H96" s="26"/>
      <c r="I96" s="3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0"/>
      <c r="B97" s="350"/>
      <c r="C97" s="24"/>
      <c r="D97" s="25"/>
      <c r="E97" s="473"/>
      <c r="F97" s="473"/>
      <c r="G97" s="473"/>
      <c r="H97" s="26"/>
      <c r="I97" s="322"/>
      <c r="J97" s="37"/>
    </row>
    <row r="98" spans="1:10" s="33" customFormat="1" ht="11.25" customHeight="1" x14ac:dyDescent="0.2">
      <c r="A98" s="280"/>
      <c r="B98" s="350"/>
      <c r="C98" s="24"/>
      <c r="D98" s="25"/>
      <c r="E98" s="473"/>
      <c r="F98" s="473"/>
      <c r="G98" s="473"/>
      <c r="H98" s="26"/>
      <c r="I98" s="322"/>
      <c r="J98" s="37"/>
    </row>
    <row r="99" spans="1:10" s="33" customFormat="1" ht="11.25" customHeight="1" x14ac:dyDescent="0.2">
      <c r="A99" s="281"/>
      <c r="B99" s="350"/>
      <c r="C99" s="27"/>
      <c r="D99" s="28"/>
      <c r="E99" s="337"/>
      <c r="F99" s="338"/>
      <c r="G99" s="339"/>
      <c r="H99" s="26"/>
      <c r="I99" s="323"/>
      <c r="J99" s="37"/>
    </row>
    <row r="100" spans="1:10" s="33" customFormat="1" ht="11.25" customHeight="1" thickBot="1" x14ac:dyDescent="0.25">
      <c r="A100" s="282"/>
      <c r="B100" s="351"/>
      <c r="C100" s="29"/>
      <c r="D100" s="30"/>
      <c r="E100" s="334"/>
      <c r="F100" s="335"/>
      <c r="G100" s="336"/>
      <c r="H100" s="31"/>
      <c r="I100" s="324"/>
      <c r="J100" s="37"/>
    </row>
    <row r="101" spans="1:10" s="33" customFormat="1" ht="11.25" customHeight="1" thickTop="1" x14ac:dyDescent="0.2">
      <c r="A101" s="277">
        <f>A96+1</f>
        <v>45064</v>
      </c>
      <c r="B101" s="352"/>
      <c r="C101" s="254"/>
      <c r="D101" s="249"/>
      <c r="E101" s="528"/>
      <c r="F101" s="529"/>
      <c r="G101" s="530"/>
      <c r="H101" s="193"/>
      <c r="I101" s="3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77"/>
      <c r="B102" s="352"/>
      <c r="C102" s="254"/>
      <c r="D102" s="249"/>
      <c r="E102" s="410"/>
      <c r="F102" s="410"/>
      <c r="G102" s="410"/>
      <c r="H102" s="193"/>
      <c r="I102" s="322"/>
      <c r="J102" s="37"/>
    </row>
    <row r="103" spans="1:10" s="33" customFormat="1" ht="11.25" customHeight="1" x14ac:dyDescent="0.2">
      <c r="A103" s="277"/>
      <c r="B103" s="352"/>
      <c r="C103" s="254"/>
      <c r="D103" s="249"/>
      <c r="E103" s="410"/>
      <c r="F103" s="410"/>
      <c r="G103" s="410"/>
      <c r="H103" s="193"/>
      <c r="I103" s="322"/>
      <c r="J103" s="37"/>
    </row>
    <row r="104" spans="1:10" s="33" customFormat="1" ht="11.25" customHeight="1" x14ac:dyDescent="0.2">
      <c r="A104" s="278"/>
      <c r="B104" s="352"/>
      <c r="C104" s="195"/>
      <c r="D104" s="194"/>
      <c r="E104" s="313"/>
      <c r="F104" s="314"/>
      <c r="G104" s="315"/>
      <c r="H104" s="193"/>
      <c r="I104" s="323"/>
      <c r="J104" s="37"/>
    </row>
    <row r="105" spans="1:10" s="33" customFormat="1" ht="11.25" customHeight="1" thickBot="1" x14ac:dyDescent="0.25">
      <c r="A105" s="279"/>
      <c r="B105" s="353"/>
      <c r="C105" s="255"/>
      <c r="D105" s="252"/>
      <c r="E105" s="295"/>
      <c r="F105" s="296"/>
      <c r="G105" s="297"/>
      <c r="H105" s="253"/>
      <c r="I105" s="324"/>
      <c r="J105" s="37"/>
    </row>
    <row r="106" spans="1:10" s="33" customFormat="1" ht="11.25" customHeight="1" thickTop="1" x14ac:dyDescent="0.2">
      <c r="A106" s="280">
        <f>A101+1</f>
        <v>45065</v>
      </c>
      <c r="B106" s="350"/>
      <c r="C106" s="276"/>
      <c r="D106" s="25"/>
      <c r="E106" s="516"/>
      <c r="F106" s="517"/>
      <c r="G106" s="518"/>
      <c r="H106" s="26"/>
      <c r="I106" s="3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0"/>
      <c r="B107" s="350"/>
      <c r="C107" s="24"/>
      <c r="D107" s="25"/>
      <c r="E107" s="473"/>
      <c r="F107" s="473"/>
      <c r="G107" s="473"/>
      <c r="H107" s="26"/>
      <c r="I107" s="322"/>
      <c r="J107" s="32"/>
    </row>
    <row r="108" spans="1:10" s="33" customFormat="1" ht="11.25" customHeight="1" x14ac:dyDescent="0.2">
      <c r="A108" s="280"/>
      <c r="B108" s="350"/>
      <c r="C108" s="24"/>
      <c r="D108" s="25"/>
      <c r="E108" s="473"/>
      <c r="F108" s="473"/>
      <c r="G108" s="473"/>
      <c r="H108" s="26"/>
      <c r="I108" s="322"/>
      <c r="J108" s="32"/>
    </row>
    <row r="109" spans="1:10" s="33" customFormat="1" ht="11.25" customHeight="1" x14ac:dyDescent="0.2">
      <c r="A109" s="281"/>
      <c r="B109" s="350"/>
      <c r="C109" s="27"/>
      <c r="D109" s="28"/>
      <c r="E109" s="337"/>
      <c r="F109" s="338"/>
      <c r="G109" s="339"/>
      <c r="H109" s="26"/>
      <c r="I109" s="323"/>
      <c r="J109" s="32"/>
    </row>
    <row r="110" spans="1:10" s="33" customFormat="1" ht="11.25" customHeight="1" thickBot="1" x14ac:dyDescent="0.25">
      <c r="A110" s="282"/>
      <c r="B110" s="351"/>
      <c r="C110" s="29"/>
      <c r="D110" s="30"/>
      <c r="E110" s="334"/>
      <c r="F110" s="335"/>
      <c r="G110" s="336"/>
      <c r="H110" s="31"/>
      <c r="I110" s="324"/>
      <c r="J110" s="32"/>
    </row>
    <row r="111" spans="1:10" s="33" customFormat="1" ht="11.25" customHeight="1" thickTop="1" x14ac:dyDescent="0.2">
      <c r="A111" s="277">
        <f>A106+1</f>
        <v>45066</v>
      </c>
      <c r="B111" s="352"/>
      <c r="C111" s="254"/>
      <c r="D111" s="249"/>
      <c r="E111" s="528"/>
      <c r="F111" s="529"/>
      <c r="G111" s="530"/>
      <c r="H111" s="193"/>
      <c r="I111" s="322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77"/>
      <c r="B112" s="352"/>
      <c r="C112" s="254"/>
      <c r="D112" s="249"/>
      <c r="E112" s="410"/>
      <c r="F112" s="410"/>
      <c r="G112" s="410"/>
      <c r="H112" s="193"/>
      <c r="I112" s="322"/>
      <c r="J112" s="32"/>
    </row>
    <row r="113" spans="1:10" s="33" customFormat="1" ht="11.25" customHeight="1" x14ac:dyDescent="0.2">
      <c r="A113" s="277"/>
      <c r="B113" s="352"/>
      <c r="C113" s="254"/>
      <c r="D113" s="249"/>
      <c r="E113" s="410"/>
      <c r="F113" s="410"/>
      <c r="G113" s="410"/>
      <c r="H113" s="193"/>
      <c r="I113" s="322"/>
      <c r="J113" s="32"/>
    </row>
    <row r="114" spans="1:10" s="33" customFormat="1" ht="11.25" customHeight="1" x14ac:dyDescent="0.2">
      <c r="A114" s="278"/>
      <c r="B114" s="352"/>
      <c r="C114" s="195"/>
      <c r="D114" s="194"/>
      <c r="E114" s="313"/>
      <c r="F114" s="314"/>
      <c r="G114" s="315"/>
      <c r="H114" s="193"/>
      <c r="I114" s="323"/>
      <c r="J114" s="32"/>
    </row>
    <row r="115" spans="1:10" s="33" customFormat="1" ht="11.25" customHeight="1" thickBot="1" x14ac:dyDescent="0.25">
      <c r="A115" s="279"/>
      <c r="B115" s="353"/>
      <c r="C115" s="255"/>
      <c r="D115" s="252"/>
      <c r="E115" s="295"/>
      <c r="F115" s="296"/>
      <c r="G115" s="297"/>
      <c r="H115" s="253"/>
      <c r="I115" s="324"/>
      <c r="J115" s="32"/>
    </row>
    <row r="116" spans="1:10" s="33" customFormat="1" ht="11.25" customHeight="1" thickTop="1" x14ac:dyDescent="0.2">
      <c r="A116" s="277">
        <f>A111+1</f>
        <v>45067</v>
      </c>
      <c r="B116" s="352"/>
      <c r="C116" s="254"/>
      <c r="D116" s="249"/>
      <c r="E116" s="528"/>
      <c r="F116" s="529"/>
      <c r="G116" s="530"/>
      <c r="H116" s="193"/>
      <c r="I116" s="322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77"/>
      <c r="B117" s="352"/>
      <c r="C117" s="254"/>
      <c r="D117" s="249"/>
      <c r="E117" s="410"/>
      <c r="F117" s="410"/>
      <c r="G117" s="410"/>
      <c r="H117" s="193"/>
      <c r="I117" s="322"/>
      <c r="J117" s="32"/>
    </row>
    <row r="118" spans="1:10" s="33" customFormat="1" ht="11.25" customHeight="1" x14ac:dyDescent="0.2">
      <c r="A118" s="277"/>
      <c r="B118" s="352"/>
      <c r="C118" s="254"/>
      <c r="D118" s="249"/>
      <c r="E118" s="410"/>
      <c r="F118" s="410"/>
      <c r="G118" s="410"/>
      <c r="H118" s="193"/>
      <c r="I118" s="322"/>
      <c r="J118" s="32"/>
    </row>
    <row r="119" spans="1:10" s="33" customFormat="1" ht="11.25" customHeight="1" x14ac:dyDescent="0.2">
      <c r="A119" s="278"/>
      <c r="B119" s="352"/>
      <c r="C119" s="195"/>
      <c r="D119" s="194"/>
      <c r="E119" s="313"/>
      <c r="F119" s="314"/>
      <c r="G119" s="315"/>
      <c r="H119" s="193"/>
      <c r="I119" s="323"/>
      <c r="J119" s="32"/>
    </row>
    <row r="120" spans="1:10" s="33" customFormat="1" ht="11.25" customHeight="1" thickBot="1" x14ac:dyDescent="0.25">
      <c r="A120" s="279"/>
      <c r="B120" s="353"/>
      <c r="C120" s="255"/>
      <c r="D120" s="252"/>
      <c r="E120" s="295"/>
      <c r="F120" s="296"/>
      <c r="G120" s="297"/>
      <c r="H120" s="253"/>
      <c r="I120" s="324"/>
      <c r="J120" s="32"/>
    </row>
    <row r="121" spans="1:10" s="33" customFormat="1" ht="11.25" customHeight="1" thickTop="1" x14ac:dyDescent="0.2">
      <c r="A121" s="280">
        <f>A116+1</f>
        <v>45068</v>
      </c>
      <c r="B121" s="364"/>
      <c r="C121" s="276"/>
      <c r="D121" s="233"/>
      <c r="E121" s="534"/>
      <c r="F121" s="535"/>
      <c r="G121" s="536"/>
      <c r="H121" s="234"/>
      <c r="I121" s="3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0"/>
      <c r="B122" s="364"/>
      <c r="C122" s="271"/>
      <c r="D122" s="233"/>
      <c r="E122" s="537"/>
      <c r="F122" s="537"/>
      <c r="G122" s="537"/>
      <c r="H122" s="234"/>
      <c r="I122" s="322"/>
      <c r="J122" s="32"/>
    </row>
    <row r="123" spans="1:10" s="33" customFormat="1" ht="11.25" customHeight="1" x14ac:dyDescent="0.2">
      <c r="A123" s="280"/>
      <c r="B123" s="364"/>
      <c r="C123" s="271"/>
      <c r="D123" s="233"/>
      <c r="E123" s="537"/>
      <c r="F123" s="537"/>
      <c r="G123" s="537"/>
      <c r="H123" s="234"/>
      <c r="I123" s="322"/>
      <c r="J123" s="32"/>
    </row>
    <row r="124" spans="1:10" s="33" customFormat="1" ht="11.25" customHeight="1" x14ac:dyDescent="0.2">
      <c r="A124" s="281"/>
      <c r="B124" s="364"/>
      <c r="C124" s="236"/>
      <c r="D124" s="237"/>
      <c r="E124" s="325"/>
      <c r="F124" s="326"/>
      <c r="G124" s="327"/>
      <c r="H124" s="234"/>
      <c r="I124" s="323"/>
      <c r="J124" s="32"/>
    </row>
    <row r="125" spans="1:10" s="33" customFormat="1" ht="11.25" customHeight="1" thickBot="1" x14ac:dyDescent="0.25">
      <c r="A125" s="282"/>
      <c r="B125" s="365"/>
      <c r="C125" s="238"/>
      <c r="D125" s="239"/>
      <c r="E125" s="307"/>
      <c r="F125" s="308"/>
      <c r="G125" s="309"/>
      <c r="H125" s="240"/>
      <c r="I125" s="324"/>
      <c r="J125" s="32"/>
    </row>
    <row r="126" spans="1:10" s="33" customFormat="1" ht="11.25" customHeight="1" thickTop="1" x14ac:dyDescent="0.2">
      <c r="A126" s="280">
        <f>A121+1</f>
        <v>45069</v>
      </c>
      <c r="B126" s="364"/>
      <c r="C126" s="276"/>
      <c r="D126" s="233"/>
      <c r="E126" s="534"/>
      <c r="F126" s="535"/>
      <c r="G126" s="536"/>
      <c r="H126" s="234"/>
      <c r="I126" s="328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0"/>
      <c r="B127" s="364"/>
      <c r="C127" s="220"/>
      <c r="D127" s="233"/>
      <c r="E127" s="537"/>
      <c r="F127" s="537"/>
      <c r="G127" s="537"/>
      <c r="H127" s="234"/>
      <c r="I127" s="328"/>
      <c r="J127" s="32"/>
    </row>
    <row r="128" spans="1:10" s="33" customFormat="1" ht="11.25" customHeight="1" x14ac:dyDescent="0.2">
      <c r="A128" s="280"/>
      <c r="B128" s="364"/>
      <c r="C128" s="220"/>
      <c r="D128" s="233"/>
      <c r="E128" s="537"/>
      <c r="F128" s="537"/>
      <c r="G128" s="537"/>
      <c r="H128" s="234"/>
      <c r="I128" s="328"/>
      <c r="J128" s="32"/>
    </row>
    <row r="129" spans="1:10" s="33" customFormat="1" ht="11.25" customHeight="1" x14ac:dyDescent="0.2">
      <c r="A129" s="281"/>
      <c r="B129" s="364"/>
      <c r="C129" s="236"/>
      <c r="D129" s="237"/>
      <c r="E129" s="325"/>
      <c r="F129" s="326"/>
      <c r="G129" s="327"/>
      <c r="H129" s="234"/>
      <c r="I129" s="329"/>
      <c r="J129" s="32"/>
    </row>
    <row r="130" spans="1:10" s="33" customFormat="1" ht="11.25" customHeight="1" thickBot="1" x14ac:dyDescent="0.25">
      <c r="A130" s="282"/>
      <c r="B130" s="365"/>
      <c r="C130" s="238"/>
      <c r="D130" s="239"/>
      <c r="E130" s="307"/>
      <c r="F130" s="308"/>
      <c r="G130" s="309"/>
      <c r="H130" s="240"/>
      <c r="I130" s="330"/>
      <c r="J130" s="32"/>
    </row>
    <row r="131" spans="1:10" s="33" customFormat="1" ht="11.25" customHeight="1" thickTop="1" x14ac:dyDescent="0.2">
      <c r="A131" s="280">
        <f>A126+1</f>
        <v>45070</v>
      </c>
      <c r="B131" s="364"/>
      <c r="C131" s="276"/>
      <c r="D131" s="233"/>
      <c r="E131" s="534"/>
      <c r="F131" s="535"/>
      <c r="G131" s="536"/>
      <c r="H131" s="234"/>
      <c r="I131" s="493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0"/>
      <c r="B132" s="364"/>
      <c r="C132" s="220"/>
      <c r="D132" s="233"/>
      <c r="E132" s="537"/>
      <c r="F132" s="537"/>
      <c r="G132" s="537"/>
      <c r="H132" s="234"/>
      <c r="I132" s="493"/>
      <c r="J132" s="32"/>
    </row>
    <row r="133" spans="1:10" s="33" customFormat="1" ht="11.25" customHeight="1" x14ac:dyDescent="0.2">
      <c r="A133" s="280"/>
      <c r="B133" s="364"/>
      <c r="C133" s="220"/>
      <c r="D133" s="233"/>
      <c r="E133" s="537"/>
      <c r="F133" s="537"/>
      <c r="G133" s="537"/>
      <c r="H133" s="234"/>
      <c r="I133" s="493"/>
      <c r="J133" s="32"/>
    </row>
    <row r="134" spans="1:10" s="33" customFormat="1" ht="11.25" customHeight="1" x14ac:dyDescent="0.2">
      <c r="A134" s="281"/>
      <c r="B134" s="364"/>
      <c r="C134" s="236"/>
      <c r="D134" s="237"/>
      <c r="E134" s="325"/>
      <c r="F134" s="326"/>
      <c r="G134" s="327"/>
      <c r="H134" s="234"/>
      <c r="I134" s="494"/>
      <c r="J134" s="32"/>
    </row>
    <row r="135" spans="1:10" s="33" customFormat="1" ht="11.25" customHeight="1" thickBot="1" x14ac:dyDescent="0.25">
      <c r="A135" s="282"/>
      <c r="B135" s="365"/>
      <c r="C135" s="238"/>
      <c r="D135" s="239"/>
      <c r="E135" s="307"/>
      <c r="F135" s="308"/>
      <c r="G135" s="309"/>
      <c r="H135" s="240"/>
      <c r="I135" s="495"/>
      <c r="J135" s="32"/>
    </row>
    <row r="136" spans="1:10" s="33" customFormat="1" ht="11.25" customHeight="1" thickTop="1" x14ac:dyDescent="0.2">
      <c r="A136" s="280">
        <f>A131+1</f>
        <v>45071</v>
      </c>
      <c r="B136" s="350"/>
      <c r="C136" s="276"/>
      <c r="D136" s="25"/>
      <c r="E136" s="516"/>
      <c r="F136" s="517"/>
      <c r="G136" s="518"/>
      <c r="H136" s="26"/>
      <c r="I136" s="322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0"/>
      <c r="B137" s="350"/>
      <c r="C137" s="24"/>
      <c r="D137" s="25"/>
      <c r="E137" s="473"/>
      <c r="F137" s="473"/>
      <c r="G137" s="473"/>
      <c r="H137" s="26"/>
      <c r="I137" s="322"/>
      <c r="J137" s="32"/>
    </row>
    <row r="138" spans="1:10" s="33" customFormat="1" ht="11.25" customHeight="1" x14ac:dyDescent="0.2">
      <c r="A138" s="280"/>
      <c r="B138" s="350"/>
      <c r="C138" s="24"/>
      <c r="D138" s="25"/>
      <c r="E138" s="473"/>
      <c r="F138" s="473"/>
      <c r="G138" s="473"/>
      <c r="H138" s="26"/>
      <c r="I138" s="322"/>
      <c r="J138" s="32"/>
    </row>
    <row r="139" spans="1:10" s="33" customFormat="1" ht="11.25" customHeight="1" x14ac:dyDescent="0.2">
      <c r="A139" s="281"/>
      <c r="B139" s="350"/>
      <c r="C139" s="27"/>
      <c r="D139" s="28"/>
      <c r="E139" s="337"/>
      <c r="F139" s="338"/>
      <c r="G139" s="339"/>
      <c r="H139" s="26"/>
      <c r="I139" s="323"/>
      <c r="J139" s="32"/>
    </row>
    <row r="140" spans="1:10" s="33" customFormat="1" ht="11.25" customHeight="1" thickBot="1" x14ac:dyDescent="0.25">
      <c r="A140" s="282"/>
      <c r="B140" s="351"/>
      <c r="C140" s="29"/>
      <c r="D140" s="30"/>
      <c r="E140" s="334"/>
      <c r="F140" s="335"/>
      <c r="G140" s="336"/>
      <c r="H140" s="31"/>
      <c r="I140" s="324"/>
      <c r="J140" s="32"/>
    </row>
    <row r="141" spans="1:10" s="33" customFormat="1" ht="11.25" customHeight="1" thickTop="1" x14ac:dyDescent="0.2">
      <c r="A141" s="280">
        <f>A136+1</f>
        <v>45072</v>
      </c>
      <c r="B141" s="350"/>
      <c r="C141" s="276"/>
      <c r="D141" s="25"/>
      <c r="E141" s="516"/>
      <c r="F141" s="517"/>
      <c r="G141" s="518"/>
      <c r="H141" s="26"/>
      <c r="I141" s="322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0"/>
      <c r="B142" s="350"/>
      <c r="C142" s="24"/>
      <c r="D142" s="25"/>
      <c r="E142" s="473"/>
      <c r="F142" s="473"/>
      <c r="G142" s="473"/>
      <c r="H142" s="26"/>
      <c r="I142" s="322"/>
      <c r="J142" s="32"/>
    </row>
    <row r="143" spans="1:10" s="33" customFormat="1" ht="11.25" customHeight="1" x14ac:dyDescent="0.2">
      <c r="A143" s="280"/>
      <c r="B143" s="350"/>
      <c r="C143" s="24"/>
      <c r="D143" s="25"/>
      <c r="E143" s="473"/>
      <c r="F143" s="473"/>
      <c r="G143" s="473"/>
      <c r="H143" s="26"/>
      <c r="I143" s="322"/>
      <c r="J143" s="32"/>
    </row>
    <row r="144" spans="1:10" s="33" customFormat="1" ht="11.25" customHeight="1" x14ac:dyDescent="0.2">
      <c r="A144" s="281"/>
      <c r="B144" s="350"/>
      <c r="C144" s="27"/>
      <c r="D144" s="28"/>
      <c r="E144" s="337"/>
      <c r="F144" s="338"/>
      <c r="G144" s="339"/>
      <c r="H144" s="26"/>
      <c r="I144" s="323"/>
      <c r="J144" s="32"/>
    </row>
    <row r="145" spans="1:10" s="33" customFormat="1" ht="11.25" customHeight="1" thickBot="1" x14ac:dyDescent="0.25">
      <c r="A145" s="282"/>
      <c r="B145" s="351"/>
      <c r="C145" s="29"/>
      <c r="D145" s="30"/>
      <c r="E145" s="334"/>
      <c r="F145" s="335"/>
      <c r="G145" s="336"/>
      <c r="H145" s="31"/>
      <c r="I145" s="324"/>
      <c r="J145" s="32"/>
    </row>
    <row r="146" spans="1:10" s="33" customFormat="1" ht="11.25" customHeight="1" thickTop="1" x14ac:dyDescent="0.2">
      <c r="A146" s="277">
        <f>A141+1</f>
        <v>45073</v>
      </c>
      <c r="B146" s="352"/>
      <c r="C146" s="254"/>
      <c r="D146" s="249"/>
      <c r="E146" s="528"/>
      <c r="F146" s="529"/>
      <c r="G146" s="530"/>
      <c r="H146" s="193"/>
      <c r="I146" s="322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77"/>
      <c r="B147" s="352"/>
      <c r="C147" s="254"/>
      <c r="D147" s="249"/>
      <c r="E147" s="410"/>
      <c r="F147" s="410"/>
      <c r="G147" s="410"/>
      <c r="H147" s="193"/>
      <c r="I147" s="322"/>
      <c r="J147" s="32"/>
    </row>
    <row r="148" spans="1:10" s="33" customFormat="1" ht="11.25" customHeight="1" x14ac:dyDescent="0.2">
      <c r="A148" s="277"/>
      <c r="B148" s="352"/>
      <c r="C148" s="254"/>
      <c r="D148" s="249"/>
      <c r="E148" s="410"/>
      <c r="F148" s="410"/>
      <c r="G148" s="410"/>
      <c r="H148" s="193"/>
      <c r="I148" s="322"/>
      <c r="J148" s="32"/>
    </row>
    <row r="149" spans="1:10" s="33" customFormat="1" ht="11.25" customHeight="1" x14ac:dyDescent="0.2">
      <c r="A149" s="278"/>
      <c r="B149" s="352"/>
      <c r="C149" s="195"/>
      <c r="D149" s="194"/>
      <c r="E149" s="313"/>
      <c r="F149" s="314"/>
      <c r="G149" s="315"/>
      <c r="H149" s="193"/>
      <c r="I149" s="323"/>
      <c r="J149" s="32"/>
    </row>
    <row r="150" spans="1:10" s="33" customFormat="1" ht="11.25" customHeight="1" thickBot="1" x14ac:dyDescent="0.25">
      <c r="A150" s="279"/>
      <c r="B150" s="353"/>
      <c r="C150" s="255"/>
      <c r="D150" s="252"/>
      <c r="E150" s="295"/>
      <c r="F150" s="296"/>
      <c r="G150" s="297"/>
      <c r="H150" s="253"/>
      <c r="I150" s="324"/>
      <c r="J150" s="32"/>
    </row>
    <row r="151" spans="1:10" s="33" customFormat="1" ht="11.25" customHeight="1" thickTop="1" x14ac:dyDescent="0.2">
      <c r="A151" s="277">
        <f>A146+1</f>
        <v>45074</v>
      </c>
      <c r="B151" s="352"/>
      <c r="C151" s="254"/>
      <c r="D151" s="249"/>
      <c r="E151" s="528"/>
      <c r="F151" s="529"/>
      <c r="G151" s="530"/>
      <c r="H151" s="193"/>
      <c r="I151" s="322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77"/>
      <c r="B152" s="352"/>
      <c r="C152" s="254"/>
      <c r="D152" s="249"/>
      <c r="E152" s="410"/>
      <c r="F152" s="410"/>
      <c r="G152" s="410"/>
      <c r="H152" s="193"/>
      <c r="I152" s="322"/>
      <c r="J152" s="32"/>
    </row>
    <row r="153" spans="1:10" s="33" customFormat="1" ht="11.25" customHeight="1" x14ac:dyDescent="0.2">
      <c r="A153" s="277"/>
      <c r="B153" s="352"/>
      <c r="C153" s="254"/>
      <c r="D153" s="249"/>
      <c r="E153" s="410"/>
      <c r="F153" s="410"/>
      <c r="G153" s="410"/>
      <c r="H153" s="193"/>
      <c r="I153" s="322"/>
      <c r="J153" s="32"/>
    </row>
    <row r="154" spans="1:10" s="33" customFormat="1" ht="11.25" customHeight="1" x14ac:dyDescent="0.2">
      <c r="A154" s="278"/>
      <c r="B154" s="352"/>
      <c r="C154" s="195"/>
      <c r="D154" s="194"/>
      <c r="E154" s="313"/>
      <c r="F154" s="314"/>
      <c r="G154" s="315"/>
      <c r="H154" s="193"/>
      <c r="I154" s="323"/>
      <c r="J154" s="32"/>
    </row>
    <row r="155" spans="1:10" s="33" customFormat="1" ht="11.25" customHeight="1" thickBot="1" x14ac:dyDescent="0.25">
      <c r="A155" s="279"/>
      <c r="B155" s="353"/>
      <c r="C155" s="255"/>
      <c r="D155" s="252"/>
      <c r="E155" s="295"/>
      <c r="F155" s="296"/>
      <c r="G155" s="297"/>
      <c r="H155" s="253"/>
      <c r="I155" s="324"/>
      <c r="J155" s="32"/>
    </row>
    <row r="156" spans="1:10" s="33" customFormat="1" ht="11.25" customHeight="1" thickTop="1" x14ac:dyDescent="0.2">
      <c r="A156" s="277">
        <f>A151+1</f>
        <v>45075</v>
      </c>
      <c r="B156" s="477"/>
      <c r="C156" s="196"/>
      <c r="D156" s="197"/>
      <c r="E156" s="574"/>
      <c r="F156" s="575"/>
      <c r="G156" s="576"/>
      <c r="H156" s="198"/>
      <c r="I156" s="322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77"/>
      <c r="B157" s="477"/>
      <c r="C157" s="196"/>
      <c r="D157" s="197"/>
      <c r="E157" s="572"/>
      <c r="F157" s="572"/>
      <c r="G157" s="572"/>
      <c r="H157" s="198"/>
      <c r="I157" s="322"/>
      <c r="J157" s="32"/>
    </row>
    <row r="158" spans="1:10" s="33" customFormat="1" ht="11.25" customHeight="1" x14ac:dyDescent="0.2">
      <c r="A158" s="277"/>
      <c r="B158" s="477"/>
      <c r="C158" s="196"/>
      <c r="D158" s="197"/>
      <c r="E158" s="572"/>
      <c r="F158" s="572"/>
      <c r="G158" s="572"/>
      <c r="H158" s="198"/>
      <c r="I158" s="322"/>
      <c r="J158" s="32"/>
    </row>
    <row r="159" spans="1:10" s="33" customFormat="1" ht="11.25" customHeight="1" x14ac:dyDescent="0.2">
      <c r="A159" s="278"/>
      <c r="B159" s="477"/>
      <c r="C159" s="199"/>
      <c r="D159" s="200"/>
      <c r="E159" s="485"/>
      <c r="F159" s="486"/>
      <c r="G159" s="487"/>
      <c r="H159" s="198"/>
      <c r="I159" s="323"/>
      <c r="J159" s="32"/>
    </row>
    <row r="160" spans="1:10" s="33" customFormat="1" ht="11.25" customHeight="1" thickBot="1" x14ac:dyDescent="0.25">
      <c r="A160" s="279"/>
      <c r="B160" s="478"/>
      <c r="C160" s="201"/>
      <c r="D160" s="202"/>
      <c r="E160" s="482"/>
      <c r="F160" s="483"/>
      <c r="G160" s="484"/>
      <c r="H160" s="203"/>
      <c r="I160" s="324"/>
      <c r="J160" s="32"/>
    </row>
    <row r="161" spans="1:10" s="33" customFormat="1" ht="11.25" customHeight="1" thickTop="1" x14ac:dyDescent="0.2">
      <c r="A161" s="280">
        <f>A156+1</f>
        <v>45076</v>
      </c>
      <c r="B161" s="364"/>
      <c r="C161" s="276"/>
      <c r="D161" s="233"/>
      <c r="E161" s="534"/>
      <c r="F161" s="535"/>
      <c r="G161" s="536"/>
      <c r="H161" s="234"/>
      <c r="I161" s="328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0"/>
      <c r="B162" s="364"/>
      <c r="C162" s="220"/>
      <c r="D162" s="233"/>
      <c r="E162" s="537"/>
      <c r="F162" s="537"/>
      <c r="G162" s="537"/>
      <c r="H162" s="234"/>
      <c r="I162" s="328"/>
      <c r="J162" s="32"/>
    </row>
    <row r="163" spans="1:10" s="33" customFormat="1" ht="11.25" customHeight="1" x14ac:dyDescent="0.2">
      <c r="A163" s="280"/>
      <c r="B163" s="364"/>
      <c r="C163" s="220"/>
      <c r="D163" s="233"/>
      <c r="E163" s="537"/>
      <c r="F163" s="537"/>
      <c r="G163" s="537"/>
      <c r="H163" s="234"/>
      <c r="I163" s="328"/>
      <c r="J163" s="32"/>
    </row>
    <row r="164" spans="1:10" s="33" customFormat="1" ht="11.25" customHeight="1" x14ac:dyDescent="0.2">
      <c r="A164" s="281"/>
      <c r="B164" s="364"/>
      <c r="C164" s="236"/>
      <c r="D164" s="237"/>
      <c r="E164" s="325"/>
      <c r="F164" s="326"/>
      <c r="G164" s="327"/>
      <c r="H164" s="234"/>
      <c r="I164" s="329"/>
      <c r="J164" s="32"/>
    </row>
    <row r="165" spans="1:10" s="33" customFormat="1" ht="11.25" customHeight="1" thickBot="1" x14ac:dyDescent="0.25">
      <c r="A165" s="282"/>
      <c r="B165" s="365"/>
      <c r="C165" s="238"/>
      <c r="D165" s="239"/>
      <c r="E165" s="307"/>
      <c r="F165" s="308"/>
      <c r="G165" s="309"/>
      <c r="H165" s="240"/>
      <c r="I165" s="330"/>
      <c r="J165" s="32"/>
    </row>
    <row r="166" spans="1:10" s="33" customFormat="1" ht="11.25" customHeight="1" thickTop="1" x14ac:dyDescent="0.2">
      <c r="A166" s="403">
        <f>A161+1</f>
        <v>45077</v>
      </c>
      <c r="B166" s="515"/>
      <c r="C166" s="276"/>
      <c r="D166" s="78"/>
      <c r="E166" s="516"/>
      <c r="F166" s="517"/>
      <c r="G166" s="518"/>
      <c r="H166" s="79"/>
      <c r="I166" s="416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280"/>
      <c r="B167" s="350"/>
      <c r="C167" s="24"/>
      <c r="D167" s="25"/>
      <c r="E167" s="473"/>
      <c r="F167" s="473"/>
      <c r="G167" s="473"/>
      <c r="H167" s="26"/>
      <c r="I167" s="322"/>
      <c r="J167" s="32"/>
    </row>
    <row r="168" spans="1:10" s="33" customFormat="1" ht="11.25" customHeight="1" x14ac:dyDescent="0.2">
      <c r="A168" s="280"/>
      <c r="B168" s="350"/>
      <c r="C168" s="24"/>
      <c r="D168" s="25"/>
      <c r="E168" s="473"/>
      <c r="F168" s="473"/>
      <c r="G168" s="473"/>
      <c r="H168" s="26"/>
      <c r="I168" s="322"/>
      <c r="J168" s="32"/>
    </row>
    <row r="169" spans="1:10" s="33" customFormat="1" ht="11.25" customHeight="1" x14ac:dyDescent="0.2">
      <c r="A169" s="281"/>
      <c r="B169" s="350"/>
      <c r="C169" s="27"/>
      <c r="D169" s="28"/>
      <c r="E169" s="337"/>
      <c r="F169" s="338"/>
      <c r="G169" s="339"/>
      <c r="H169" s="26"/>
      <c r="I169" s="323"/>
      <c r="J169" s="32"/>
    </row>
    <row r="170" spans="1:10" s="33" customFormat="1" ht="11.25" customHeight="1" thickBot="1" x14ac:dyDescent="0.25">
      <c r="A170" s="404"/>
      <c r="B170" s="548"/>
      <c r="C170" s="168"/>
      <c r="D170" s="80"/>
      <c r="E170" s="334"/>
      <c r="F170" s="335"/>
      <c r="G170" s="336"/>
      <c r="H170" s="81"/>
      <c r="I170" s="417"/>
      <c r="J170" s="32"/>
    </row>
    <row r="171" spans="1:10" s="33" customFormat="1" ht="12.75" customHeight="1" thickBot="1" x14ac:dyDescent="0.25">
      <c r="A171" s="578" t="s">
        <v>37</v>
      </c>
      <c r="B171" s="396"/>
      <c r="C171" s="396"/>
      <c r="D171" s="38"/>
      <c r="E171" s="39">
        <f>K9*H8</f>
        <v>0</v>
      </c>
      <c r="F171" s="408" t="s">
        <v>38</v>
      </c>
      <c r="G171" s="40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393" t="str">
        <f>"Project-related planned work time"&amp;$F$3</f>
        <v>Project-related planned work time</v>
      </c>
      <c r="B172" s="394"/>
      <c r="C172" s="394"/>
      <c r="D172" s="42"/>
      <c r="E172" s="43">
        <f>K9*H9</f>
        <v>0</v>
      </c>
      <c r="F172" s="393"/>
      <c r="G172" s="394"/>
      <c r="H172" s="394"/>
      <c r="I172" s="70"/>
      <c r="J172" s="32"/>
    </row>
    <row r="173" spans="1:10" s="33" customFormat="1" ht="13.5" thickBot="1" x14ac:dyDescent="0.25">
      <c r="A173" s="399" t="str">
        <f>"Project-related hours"&amp;$F$3</f>
        <v>Project-related hours</v>
      </c>
      <c r="B173" s="400"/>
      <c r="C173" s="400"/>
      <c r="D173" s="44"/>
      <c r="E173" s="45">
        <f>SUMIF(C16:C170,F3,H16:H170)</f>
        <v>0</v>
      </c>
      <c r="F173" s="399"/>
      <c r="G173" s="400"/>
      <c r="H173" s="400"/>
      <c r="I173" s="71"/>
      <c r="J173" s="32"/>
    </row>
    <row r="174" spans="1:10" s="33" customFormat="1" ht="13.5" thickBot="1" x14ac:dyDescent="0.25">
      <c r="A174" s="424" t="s">
        <v>39</v>
      </c>
      <c r="B174" s="409"/>
      <c r="C174" s="409"/>
      <c r="D174" s="46"/>
      <c r="E174" s="47" t="str">
        <f>IF(E173=0,"",ROUND(E173/E171,4))</f>
        <v/>
      </c>
      <c r="F174" s="408"/>
      <c r="G174" s="409"/>
      <c r="H174" s="409"/>
      <c r="I174" s="72"/>
      <c r="J174" s="121"/>
    </row>
    <row r="175" spans="1:10" s="33" customFormat="1" ht="11.25" customHeight="1" x14ac:dyDescent="0.2">
      <c r="A175" s="491" t="str">
        <f>IF(ROUND(H171,5)=ROUND(I171,5),"","Die erbrachte Arbeitszeit stimmt nicht mit der abrechenbaren Arbeitszeit überein")</f>
        <v/>
      </c>
      <c r="B175" s="491"/>
      <c r="C175" s="491"/>
      <c r="D175" s="491"/>
      <c r="E175" s="491"/>
      <c r="F175" s="491"/>
      <c r="G175" s="491"/>
      <c r="H175" s="491"/>
      <c r="I175" s="491"/>
      <c r="J175" s="121"/>
    </row>
    <row r="176" spans="1:10" s="33" customFormat="1" ht="12.75" customHeight="1" x14ac:dyDescent="0.2">
      <c r="A176" s="492" t="s">
        <v>40</v>
      </c>
      <c r="B176" s="492"/>
      <c r="C176" s="492"/>
      <c r="D176" s="492"/>
      <c r="E176" s="492"/>
      <c r="F176" s="492"/>
      <c r="G176" s="492"/>
      <c r="H176" s="122"/>
      <c r="I176" s="122"/>
      <c r="J176" s="119"/>
    </row>
    <row r="177" spans="1:10" s="33" customFormat="1" ht="45" customHeight="1" x14ac:dyDescent="0.2">
      <c r="A177" s="492" t="s">
        <v>68</v>
      </c>
      <c r="B177" s="492"/>
      <c r="C177" s="492"/>
      <c r="D177" s="492"/>
      <c r="E177" s="492"/>
      <c r="F177" s="492"/>
      <c r="G177" s="492"/>
      <c r="H177" s="492"/>
      <c r="I177" s="492"/>
      <c r="J177" s="119"/>
    </row>
    <row r="178" spans="1:10" ht="9.75" customHeight="1" x14ac:dyDescent="0.2">
      <c r="A178" s="425"/>
      <c r="B178" s="425"/>
      <c r="C178" s="425"/>
      <c r="D178" s="16"/>
      <c r="E178" s="425"/>
      <c r="F178" s="425"/>
      <c r="G178" s="425"/>
      <c r="H178" s="425"/>
      <c r="I178" s="425"/>
      <c r="J178" s="123"/>
    </row>
    <row r="179" spans="1:10" ht="42" customHeight="1" x14ac:dyDescent="0.2">
      <c r="A179" s="411" t="s">
        <v>42</v>
      </c>
      <c r="B179" s="412"/>
      <c r="C179" s="413"/>
      <c r="D179" s="69"/>
      <c r="E179" s="411" t="s">
        <v>43</v>
      </c>
      <c r="F179" s="413"/>
      <c r="G179" s="411"/>
      <c r="H179" s="412"/>
      <c r="I179" s="413"/>
    </row>
    <row r="181" spans="1:10" x14ac:dyDescent="0.2">
      <c r="J181" s="86"/>
    </row>
    <row r="182" spans="1:10" x14ac:dyDescent="0.2">
      <c r="J182" s="86"/>
    </row>
  </sheetData>
  <sheetProtection selectLockedCells="1"/>
  <mergeCells count="279">
    <mergeCell ref="E2:F2"/>
    <mergeCell ref="E3:F3"/>
    <mergeCell ref="A178:C178"/>
    <mergeCell ref="E178:F178"/>
    <mergeCell ref="E166:G166"/>
    <mergeCell ref="I166:I170"/>
    <mergeCell ref="E154:G154"/>
    <mergeCell ref="E155:G155"/>
    <mergeCell ref="E85:G85"/>
    <mergeCell ref="A176:G176"/>
    <mergeCell ref="A177:I177"/>
    <mergeCell ref="G178:I178"/>
    <mergeCell ref="A171:C171"/>
    <mergeCell ref="F171:G171"/>
    <mergeCell ref="A172:C172"/>
    <mergeCell ref="F172:H172"/>
    <mergeCell ref="A173:C173"/>
    <mergeCell ref="F173:H173"/>
    <mergeCell ref="A174:C174"/>
    <mergeCell ref="F174:H174"/>
    <mergeCell ref="A175:I175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A166:A170"/>
    <mergeCell ref="B166:B170"/>
    <mergeCell ref="A156:A160"/>
    <mergeCell ref="B156:B160"/>
    <mergeCell ref="E156:G156"/>
    <mergeCell ref="I156:I160"/>
    <mergeCell ref="E159:G159"/>
    <mergeCell ref="E160:G160"/>
    <mergeCell ref="E157:G157"/>
    <mergeCell ref="E158:G158"/>
    <mergeCell ref="E162:G162"/>
    <mergeCell ref="E163:G163"/>
    <mergeCell ref="E167:G167"/>
    <mergeCell ref="E168:G168"/>
    <mergeCell ref="A146:A150"/>
    <mergeCell ref="B146:B150"/>
    <mergeCell ref="I146:I150"/>
    <mergeCell ref="A151:A155"/>
    <mergeCell ref="B151:B155"/>
    <mergeCell ref="I151:I155"/>
    <mergeCell ref="E151:G151"/>
    <mergeCell ref="A141:A145"/>
    <mergeCell ref="B141:B145"/>
    <mergeCell ref="E141:G141"/>
    <mergeCell ref="I141:I145"/>
    <mergeCell ref="E144:G144"/>
    <mergeCell ref="E145:G145"/>
    <mergeCell ref="E146:G146"/>
    <mergeCell ref="E149:G149"/>
    <mergeCell ref="E150:G150"/>
    <mergeCell ref="E142:G142"/>
    <mergeCell ref="E143:G143"/>
    <mergeCell ref="E147:G147"/>
    <mergeCell ref="E148:G148"/>
    <mergeCell ref="E152:G152"/>
    <mergeCell ref="E153:G153"/>
    <mergeCell ref="A136:A140"/>
    <mergeCell ref="B136:B140"/>
    <mergeCell ref="E136:G136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E132:G132"/>
    <mergeCell ref="E133:G133"/>
    <mergeCell ref="E137:G137"/>
    <mergeCell ref="E138:G13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81:G81"/>
    <mergeCell ref="E84:G84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6:G46"/>
    <mergeCell ref="E49:G49"/>
    <mergeCell ref="E50:G50"/>
    <mergeCell ref="E41:G41"/>
    <mergeCell ref="E44:G44"/>
    <mergeCell ref="E45:G45"/>
    <mergeCell ref="E42:G42"/>
    <mergeCell ref="E43:G43"/>
    <mergeCell ref="E47:G47"/>
    <mergeCell ref="E48:G48"/>
    <mergeCell ref="E52:G52"/>
    <mergeCell ref="E53:G53"/>
    <mergeCell ref="I21:I25"/>
    <mergeCell ref="E24:G24"/>
    <mergeCell ref="E25:G25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7:G37"/>
    <mergeCell ref="E38:G38"/>
    <mergeCell ref="A179:C179"/>
    <mergeCell ref="E179:F179"/>
    <mergeCell ref="G179:I179"/>
    <mergeCell ref="A10:G10"/>
    <mergeCell ref="A1:I1"/>
    <mergeCell ref="A2:B2"/>
    <mergeCell ref="G2:I2"/>
    <mergeCell ref="A3:B3"/>
    <mergeCell ref="G3:I3"/>
    <mergeCell ref="A13:I13"/>
    <mergeCell ref="E15:G15"/>
    <mergeCell ref="A16:A20"/>
    <mergeCell ref="B16:B20"/>
    <mergeCell ref="E16:G16"/>
    <mergeCell ref="I16:I20"/>
    <mergeCell ref="E19:G19"/>
    <mergeCell ref="E20:G20"/>
    <mergeCell ref="B12:I12"/>
    <mergeCell ref="A26:A30"/>
    <mergeCell ref="B26:B30"/>
    <mergeCell ref="E26:G26"/>
    <mergeCell ref="I26:I30"/>
    <mergeCell ref="E29:G29"/>
    <mergeCell ref="E30:G30"/>
    <mergeCell ref="A5:E5"/>
    <mergeCell ref="E17:G17"/>
    <mergeCell ref="E18:G18"/>
    <mergeCell ref="E22:G22"/>
    <mergeCell ref="E23:G23"/>
    <mergeCell ref="E27:G27"/>
    <mergeCell ref="E28:G28"/>
    <mergeCell ref="E32:G32"/>
    <mergeCell ref="E33:G33"/>
    <mergeCell ref="A8:G8"/>
    <mergeCell ref="A9:G9"/>
    <mergeCell ref="A21:A25"/>
    <mergeCell ref="B21:B25"/>
    <mergeCell ref="E21:G21"/>
  </mergeCells>
  <phoneticPr fontId="2" type="noConversion"/>
  <conditionalFormatting sqref="A175:I175">
    <cfRule type="cellIs" dxfId="7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500-000000000000}"/>
    <dataValidation type="time" operator="lessThanOrEqual" allowBlank="1" showInputMessage="1" showErrorMessage="1" sqref="J21:J25" xr:uid="{00000000-0002-0000-0500-000001000000}">
      <formula1>0.416666666666667</formula1>
    </dataValidation>
    <dataValidation type="list" showInputMessage="1" showErrorMessage="1" sqref="D16:D170 C18:C20 C22:C25 C27:C30 C32:C35 C37:C50 C52:C55 C57:C60 C62:C65 C67:C70 C72:C85 C87:C90 C92:C95 C97:C105 C107:C120 C122:C125 C127:C130 C132:C135 C137:C140 C142:C160 C162:C165 C167:C170" xr:uid="{00000000-0002-0000-0500-000002000000}">
      <formula1>$K$1:$K$3</formula1>
    </dataValidation>
    <dataValidation type="list" allowBlank="1" showInputMessage="1" showErrorMessage="1" sqref="B16:B170" xr:uid="{00000000-0002-0000-05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70" xr:uid="{00000000-0002-0000-0500-000004000000}">
      <formula1>0.416666666666667</formula1>
    </dataValidation>
    <dataValidation type="list" showInputMessage="1" showErrorMessage="1" sqref="C16:C17" xr:uid="{00000000-0002-0000-0500-000005000000}">
      <formula1>$F$3</formula1>
    </dataValidation>
    <dataValidation type="list" allowBlank="1" showInputMessage="1" showErrorMessage="1" sqref="C21 C26 C31 C36 C51 C56 C61 C66 C71 C86 C91 C96 C106 C121 C126 C131 C136 C141 C161 C166" xr:uid="{EE72931B-10EF-46A3-903A-B45554AF3F64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0"/>
  <sheetViews>
    <sheetView topLeftCell="A153" zoomScale="115" zoomScaleNormal="115" zoomScaleSheetLayoutView="100" workbookViewId="0">
      <selection activeCell="A170" sqref="A170:C171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2.14062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9.285156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508" t="s">
        <v>54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5" t="s">
        <v>19</v>
      </c>
      <c r="D3" s="49"/>
      <c r="E3" s="510"/>
      <c r="F3" s="453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35" customFormat="1" ht="15" x14ac:dyDescent="0.2">
      <c r="A5" s="459" t="s">
        <v>20</v>
      </c>
      <c r="B5" s="460"/>
      <c r="C5" s="460"/>
      <c r="D5" s="457"/>
      <c r="E5" s="457"/>
      <c r="F5" s="579"/>
      <c r="G5" s="457"/>
      <c r="H5" s="457"/>
      <c r="I5" s="458"/>
      <c r="K5" s="102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55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67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462">
        <v>45078</v>
      </c>
      <c r="B16" s="463"/>
      <c r="C16" s="273"/>
      <c r="D16" s="61"/>
      <c r="E16" s="464"/>
      <c r="F16" s="465"/>
      <c r="G16" s="466"/>
      <c r="H16" s="62"/>
      <c r="I16" s="46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80"/>
      <c r="B17" s="350"/>
      <c r="C17" s="27"/>
      <c r="D17" s="68"/>
      <c r="E17" s="356"/>
      <c r="F17" s="357"/>
      <c r="G17" s="358"/>
      <c r="H17" s="26"/>
      <c r="I17" s="322"/>
      <c r="J17" s="34"/>
    </row>
    <row r="18" spans="1:10" s="35" customFormat="1" ht="11.25" customHeight="1" x14ac:dyDescent="0.2">
      <c r="A18" s="280"/>
      <c r="B18" s="350"/>
      <c r="C18" s="67"/>
      <c r="D18" s="68"/>
      <c r="E18" s="356"/>
      <c r="F18" s="357"/>
      <c r="G18" s="358"/>
      <c r="H18" s="26"/>
      <c r="I18" s="322"/>
      <c r="J18" s="34"/>
    </row>
    <row r="19" spans="1:10" s="33" customFormat="1" ht="11.25" customHeight="1" x14ac:dyDescent="0.2">
      <c r="A19" s="281"/>
      <c r="B19" s="350"/>
      <c r="C19" s="27"/>
      <c r="D19" s="28"/>
      <c r="E19" s="356"/>
      <c r="F19" s="357"/>
      <c r="G19" s="358"/>
      <c r="H19" s="63"/>
      <c r="I19" s="323"/>
      <c r="J19" s="36"/>
    </row>
    <row r="20" spans="1:10" s="33" customFormat="1" ht="11.25" customHeight="1" thickBot="1" x14ac:dyDescent="0.25">
      <c r="A20" s="282"/>
      <c r="B20" s="351"/>
      <c r="C20" s="64"/>
      <c r="D20" s="65"/>
      <c r="E20" s="334"/>
      <c r="F20" s="335"/>
      <c r="G20" s="336"/>
      <c r="H20" s="66"/>
      <c r="I20" s="324"/>
      <c r="J20" s="10"/>
    </row>
    <row r="21" spans="1:10" s="33" customFormat="1" ht="11.25" customHeight="1" thickTop="1" x14ac:dyDescent="0.2">
      <c r="A21" s="280">
        <f>A16+1</f>
        <v>45079</v>
      </c>
      <c r="B21" s="350"/>
      <c r="C21" s="273"/>
      <c r="D21" s="68"/>
      <c r="E21" s="337"/>
      <c r="F21" s="338"/>
      <c r="G21" s="339"/>
      <c r="H21" s="26"/>
      <c r="I21" s="3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0"/>
      <c r="B22" s="350"/>
      <c r="C22" s="27"/>
      <c r="D22" s="68"/>
      <c r="E22" s="356"/>
      <c r="F22" s="357"/>
      <c r="G22" s="358"/>
      <c r="H22" s="26"/>
      <c r="I22" s="322"/>
      <c r="J22" s="32"/>
    </row>
    <row r="23" spans="1:10" s="33" customFormat="1" ht="11.25" customHeight="1" x14ac:dyDescent="0.2">
      <c r="A23" s="280"/>
      <c r="B23" s="350"/>
      <c r="C23" s="67"/>
      <c r="D23" s="68"/>
      <c r="E23" s="356"/>
      <c r="F23" s="357"/>
      <c r="G23" s="358"/>
      <c r="H23" s="26"/>
      <c r="I23" s="322"/>
      <c r="J23" s="32"/>
    </row>
    <row r="24" spans="1:10" s="33" customFormat="1" ht="11.25" customHeight="1" x14ac:dyDescent="0.2">
      <c r="A24" s="281"/>
      <c r="B24" s="350"/>
      <c r="C24" s="27"/>
      <c r="D24" s="28"/>
      <c r="E24" s="356"/>
      <c r="F24" s="357"/>
      <c r="G24" s="358"/>
      <c r="H24" s="26"/>
      <c r="I24" s="323"/>
      <c r="J24" s="32"/>
    </row>
    <row r="25" spans="1:10" s="33" customFormat="1" ht="11.25" customHeight="1" thickBot="1" x14ac:dyDescent="0.25">
      <c r="A25" s="282"/>
      <c r="B25" s="351"/>
      <c r="C25" s="64"/>
      <c r="D25" s="65"/>
      <c r="E25" s="334"/>
      <c r="F25" s="335"/>
      <c r="G25" s="336"/>
      <c r="H25" s="31"/>
      <c r="I25" s="324"/>
      <c r="J25" s="32"/>
    </row>
    <row r="26" spans="1:10" s="33" customFormat="1" ht="11.25" customHeight="1" thickTop="1" x14ac:dyDescent="0.2">
      <c r="A26" s="277">
        <f>A21+1</f>
        <v>45080</v>
      </c>
      <c r="B26" s="477"/>
      <c r="C26" s="196"/>
      <c r="D26" s="197"/>
      <c r="E26" s="485"/>
      <c r="F26" s="486"/>
      <c r="G26" s="487"/>
      <c r="H26" s="198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77"/>
      <c r="B27" s="477"/>
      <c r="C27" s="196"/>
      <c r="D27" s="197"/>
      <c r="E27" s="479"/>
      <c r="F27" s="480"/>
      <c r="G27" s="481"/>
      <c r="H27" s="198"/>
      <c r="I27" s="322"/>
      <c r="J27" s="32"/>
    </row>
    <row r="28" spans="1:10" s="33" customFormat="1" ht="11.25" customHeight="1" x14ac:dyDescent="0.2">
      <c r="A28" s="277"/>
      <c r="B28" s="477"/>
      <c r="C28" s="196"/>
      <c r="D28" s="197"/>
      <c r="E28" s="479"/>
      <c r="F28" s="480"/>
      <c r="G28" s="481"/>
      <c r="H28" s="198"/>
      <c r="I28" s="322"/>
      <c r="J28" s="32"/>
    </row>
    <row r="29" spans="1:10" s="33" customFormat="1" ht="11.25" customHeight="1" x14ac:dyDescent="0.2">
      <c r="A29" s="278"/>
      <c r="B29" s="477"/>
      <c r="C29" s="199"/>
      <c r="D29" s="200"/>
      <c r="E29" s="479"/>
      <c r="F29" s="480"/>
      <c r="G29" s="481"/>
      <c r="H29" s="198"/>
      <c r="I29" s="323"/>
      <c r="J29" s="32"/>
    </row>
    <row r="30" spans="1:10" s="33" customFormat="1" ht="11.25" customHeight="1" thickBot="1" x14ac:dyDescent="0.25">
      <c r="A30" s="279"/>
      <c r="B30" s="478"/>
      <c r="C30" s="201"/>
      <c r="D30" s="202"/>
      <c r="E30" s="482"/>
      <c r="F30" s="483"/>
      <c r="G30" s="484"/>
      <c r="H30" s="203"/>
      <c r="I30" s="324"/>
      <c r="J30" s="32"/>
    </row>
    <row r="31" spans="1:10" s="33" customFormat="1" ht="11.25" customHeight="1" thickTop="1" x14ac:dyDescent="0.2">
      <c r="A31" s="277">
        <f>A26+1</f>
        <v>45081</v>
      </c>
      <c r="B31" s="352"/>
      <c r="C31" s="254"/>
      <c r="D31" s="249"/>
      <c r="E31" s="313"/>
      <c r="F31" s="314"/>
      <c r="G31" s="315"/>
      <c r="H31" s="193"/>
      <c r="I31" s="322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77"/>
      <c r="B32" s="352"/>
      <c r="C32" s="254"/>
      <c r="D32" s="249"/>
      <c r="E32" s="292"/>
      <c r="F32" s="293"/>
      <c r="G32" s="294"/>
      <c r="H32" s="193"/>
      <c r="I32" s="322"/>
      <c r="J32" s="32"/>
    </row>
    <row r="33" spans="1:10" s="33" customFormat="1" ht="11.25" customHeight="1" x14ac:dyDescent="0.2">
      <c r="A33" s="277"/>
      <c r="B33" s="352"/>
      <c r="C33" s="254"/>
      <c r="D33" s="249"/>
      <c r="E33" s="292"/>
      <c r="F33" s="293"/>
      <c r="G33" s="294"/>
      <c r="H33" s="193"/>
      <c r="I33" s="322"/>
      <c r="J33" s="32"/>
    </row>
    <row r="34" spans="1:10" s="33" customFormat="1" ht="11.25" customHeight="1" x14ac:dyDescent="0.2">
      <c r="A34" s="278"/>
      <c r="B34" s="352"/>
      <c r="C34" s="195"/>
      <c r="D34" s="194"/>
      <c r="E34" s="292"/>
      <c r="F34" s="293"/>
      <c r="G34" s="294"/>
      <c r="H34" s="193"/>
      <c r="I34" s="323"/>
      <c r="J34" s="32"/>
    </row>
    <row r="35" spans="1:10" s="33" customFormat="1" ht="11.25" customHeight="1" thickBot="1" x14ac:dyDescent="0.25">
      <c r="A35" s="279"/>
      <c r="B35" s="353"/>
      <c r="C35" s="255"/>
      <c r="D35" s="252"/>
      <c r="E35" s="295"/>
      <c r="F35" s="296"/>
      <c r="G35" s="297"/>
      <c r="H35" s="253"/>
      <c r="I35" s="324"/>
      <c r="J35" s="32"/>
    </row>
    <row r="36" spans="1:10" s="33" customFormat="1" ht="11.25" customHeight="1" thickTop="1" x14ac:dyDescent="0.2">
      <c r="A36" s="280">
        <f>A31+1</f>
        <v>45082</v>
      </c>
      <c r="B36" s="364"/>
      <c r="C36" s="276"/>
      <c r="D36" s="233"/>
      <c r="E36" s="325"/>
      <c r="F36" s="326"/>
      <c r="G36" s="327"/>
      <c r="H36" s="234"/>
      <c r="I36" s="493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0"/>
      <c r="B37" s="364"/>
      <c r="C37" s="271"/>
      <c r="D37" s="233"/>
      <c r="E37" s="319"/>
      <c r="F37" s="320"/>
      <c r="G37" s="321"/>
      <c r="H37" s="234"/>
      <c r="I37" s="493"/>
      <c r="J37" s="32"/>
    </row>
    <row r="38" spans="1:10" s="33" customFormat="1" ht="11.25" customHeight="1" x14ac:dyDescent="0.2">
      <c r="A38" s="280"/>
      <c r="B38" s="364"/>
      <c r="C38" s="271"/>
      <c r="D38" s="233"/>
      <c r="E38" s="319"/>
      <c r="F38" s="320"/>
      <c r="G38" s="321"/>
      <c r="H38" s="234"/>
      <c r="I38" s="493"/>
      <c r="J38" s="32"/>
    </row>
    <row r="39" spans="1:10" s="33" customFormat="1" ht="11.25" customHeight="1" x14ac:dyDescent="0.2">
      <c r="A39" s="281"/>
      <c r="B39" s="364"/>
      <c r="C39" s="236"/>
      <c r="D39" s="237"/>
      <c r="E39" s="319"/>
      <c r="F39" s="320"/>
      <c r="G39" s="321"/>
      <c r="H39" s="234"/>
      <c r="I39" s="494"/>
      <c r="J39" s="32"/>
    </row>
    <row r="40" spans="1:10" s="33" customFormat="1" ht="11.25" customHeight="1" thickBot="1" x14ac:dyDescent="0.25">
      <c r="A40" s="282"/>
      <c r="B40" s="365"/>
      <c r="C40" s="238"/>
      <c r="D40" s="239"/>
      <c r="E40" s="307"/>
      <c r="F40" s="308"/>
      <c r="G40" s="309"/>
      <c r="H40" s="240"/>
      <c r="I40" s="495"/>
      <c r="J40" s="32"/>
    </row>
    <row r="41" spans="1:10" s="33" customFormat="1" ht="11.25" customHeight="1" thickTop="1" x14ac:dyDescent="0.2">
      <c r="A41" s="280">
        <f>A36+1</f>
        <v>45083</v>
      </c>
      <c r="B41" s="364"/>
      <c r="C41" s="276"/>
      <c r="D41" s="233"/>
      <c r="E41" s="325"/>
      <c r="F41" s="326"/>
      <c r="G41" s="327"/>
      <c r="H41" s="234"/>
      <c r="I41" s="493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0"/>
      <c r="B42" s="364"/>
      <c r="C42" s="271"/>
      <c r="D42" s="233"/>
      <c r="E42" s="319"/>
      <c r="F42" s="320"/>
      <c r="G42" s="321"/>
      <c r="H42" s="234"/>
      <c r="I42" s="493"/>
      <c r="J42" s="32"/>
    </row>
    <row r="43" spans="1:10" s="33" customFormat="1" ht="11.25" customHeight="1" x14ac:dyDescent="0.2">
      <c r="A43" s="280"/>
      <c r="B43" s="364"/>
      <c r="C43" s="271"/>
      <c r="D43" s="233"/>
      <c r="E43" s="319"/>
      <c r="F43" s="320"/>
      <c r="G43" s="321"/>
      <c r="H43" s="234"/>
      <c r="I43" s="493"/>
      <c r="J43" s="32"/>
    </row>
    <row r="44" spans="1:10" s="33" customFormat="1" ht="11.25" customHeight="1" x14ac:dyDescent="0.2">
      <c r="A44" s="281"/>
      <c r="B44" s="364"/>
      <c r="C44" s="236"/>
      <c r="D44" s="237"/>
      <c r="E44" s="319"/>
      <c r="F44" s="320"/>
      <c r="G44" s="321"/>
      <c r="H44" s="234"/>
      <c r="I44" s="494"/>
      <c r="J44" s="32"/>
    </row>
    <row r="45" spans="1:10" s="33" customFormat="1" ht="11.25" customHeight="1" thickBot="1" x14ac:dyDescent="0.25">
      <c r="A45" s="282"/>
      <c r="B45" s="365"/>
      <c r="C45" s="238"/>
      <c r="D45" s="239"/>
      <c r="E45" s="307"/>
      <c r="F45" s="308"/>
      <c r="G45" s="309"/>
      <c r="H45" s="240"/>
      <c r="I45" s="495"/>
      <c r="J45" s="32"/>
    </row>
    <row r="46" spans="1:10" s="33" customFormat="1" ht="11.25" customHeight="1" thickTop="1" x14ac:dyDescent="0.2">
      <c r="A46" s="280">
        <f>A41+1</f>
        <v>45084</v>
      </c>
      <c r="B46" s="350"/>
      <c r="C46" s="276"/>
      <c r="D46" s="25"/>
      <c r="E46" s="337"/>
      <c r="F46" s="338"/>
      <c r="G46" s="339"/>
      <c r="H46" s="26"/>
      <c r="I46" s="328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0"/>
      <c r="B47" s="350"/>
      <c r="C47" s="24"/>
      <c r="D47" s="25"/>
      <c r="E47" s="356"/>
      <c r="F47" s="357"/>
      <c r="G47" s="358"/>
      <c r="H47" s="26"/>
      <c r="I47" s="328"/>
      <c r="J47" s="32"/>
    </row>
    <row r="48" spans="1:10" s="33" customFormat="1" ht="11.25" customHeight="1" x14ac:dyDescent="0.2">
      <c r="A48" s="280"/>
      <c r="B48" s="350"/>
      <c r="C48" s="24"/>
      <c r="D48" s="25"/>
      <c r="E48" s="356"/>
      <c r="F48" s="357"/>
      <c r="G48" s="358"/>
      <c r="H48" s="26"/>
      <c r="I48" s="328"/>
      <c r="J48" s="32"/>
    </row>
    <row r="49" spans="1:10" s="33" customFormat="1" ht="11.25" customHeight="1" x14ac:dyDescent="0.2">
      <c r="A49" s="281"/>
      <c r="B49" s="350"/>
      <c r="C49" s="27"/>
      <c r="D49" s="28"/>
      <c r="E49" s="356"/>
      <c r="F49" s="357"/>
      <c r="G49" s="358"/>
      <c r="H49" s="26"/>
      <c r="I49" s="329"/>
      <c r="J49" s="32"/>
    </row>
    <row r="50" spans="1:10" s="33" customFormat="1" ht="11.25" customHeight="1" thickBot="1" x14ac:dyDescent="0.25">
      <c r="A50" s="282"/>
      <c r="B50" s="351"/>
      <c r="C50" s="29"/>
      <c r="D50" s="30"/>
      <c r="E50" s="334"/>
      <c r="F50" s="335"/>
      <c r="G50" s="336"/>
      <c r="H50" s="31"/>
      <c r="I50" s="330"/>
      <c r="J50" s="32"/>
    </row>
    <row r="51" spans="1:10" s="33" customFormat="1" ht="11.25" customHeight="1" thickTop="1" x14ac:dyDescent="0.2">
      <c r="A51" s="277">
        <f>A46+1</f>
        <v>45085</v>
      </c>
      <c r="B51" s="352"/>
      <c r="C51" s="254"/>
      <c r="D51" s="249"/>
      <c r="E51" s="313"/>
      <c r="F51" s="314"/>
      <c r="G51" s="315"/>
      <c r="H51" s="193"/>
      <c r="I51" s="322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77"/>
      <c r="B52" s="352"/>
      <c r="C52" s="254"/>
      <c r="D52" s="249"/>
      <c r="E52" s="292"/>
      <c r="F52" s="293"/>
      <c r="G52" s="294"/>
      <c r="H52" s="193"/>
      <c r="I52" s="322"/>
      <c r="J52" s="32"/>
    </row>
    <row r="53" spans="1:10" s="33" customFormat="1" ht="11.25" customHeight="1" x14ac:dyDescent="0.2">
      <c r="A53" s="277"/>
      <c r="B53" s="352"/>
      <c r="C53" s="254"/>
      <c r="D53" s="249"/>
      <c r="E53" s="292"/>
      <c r="F53" s="293"/>
      <c r="G53" s="294"/>
      <c r="H53" s="193"/>
      <c r="I53" s="322"/>
      <c r="J53" s="32"/>
    </row>
    <row r="54" spans="1:10" s="33" customFormat="1" ht="11.25" customHeight="1" x14ac:dyDescent="0.2">
      <c r="A54" s="278"/>
      <c r="B54" s="352"/>
      <c r="C54" s="195"/>
      <c r="D54" s="194"/>
      <c r="E54" s="292"/>
      <c r="F54" s="293"/>
      <c r="G54" s="294"/>
      <c r="H54" s="193"/>
      <c r="I54" s="323"/>
      <c r="J54" s="32"/>
    </row>
    <row r="55" spans="1:10" s="33" customFormat="1" ht="11.25" customHeight="1" thickBot="1" x14ac:dyDescent="0.25">
      <c r="A55" s="279"/>
      <c r="B55" s="353"/>
      <c r="C55" s="255"/>
      <c r="D55" s="252"/>
      <c r="E55" s="295"/>
      <c r="F55" s="296"/>
      <c r="G55" s="297"/>
      <c r="H55" s="253"/>
      <c r="I55" s="324"/>
      <c r="J55" s="32"/>
    </row>
    <row r="56" spans="1:10" s="33" customFormat="1" ht="11.25" customHeight="1" thickTop="1" x14ac:dyDescent="0.2">
      <c r="A56" s="280">
        <f>A51+1</f>
        <v>45086</v>
      </c>
      <c r="B56" s="350"/>
      <c r="C56" s="276"/>
      <c r="D56" s="25"/>
      <c r="E56" s="337"/>
      <c r="F56" s="338"/>
      <c r="G56" s="339"/>
      <c r="H56" s="26"/>
      <c r="I56" s="3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0"/>
      <c r="B57" s="350"/>
      <c r="C57" s="24"/>
      <c r="D57" s="25"/>
      <c r="E57" s="356"/>
      <c r="F57" s="357"/>
      <c r="G57" s="358"/>
      <c r="H57" s="26"/>
      <c r="I57" s="322"/>
      <c r="J57" s="32"/>
    </row>
    <row r="58" spans="1:10" s="33" customFormat="1" ht="11.25" customHeight="1" x14ac:dyDescent="0.2">
      <c r="A58" s="280"/>
      <c r="B58" s="350"/>
      <c r="C58" s="24"/>
      <c r="D58" s="25"/>
      <c r="E58" s="356"/>
      <c r="F58" s="357"/>
      <c r="G58" s="358"/>
      <c r="H58" s="26"/>
      <c r="I58" s="322"/>
      <c r="J58" s="32"/>
    </row>
    <row r="59" spans="1:10" s="33" customFormat="1" ht="11.25" customHeight="1" x14ac:dyDescent="0.2">
      <c r="A59" s="281"/>
      <c r="B59" s="350"/>
      <c r="C59" s="27"/>
      <c r="D59" s="28"/>
      <c r="E59" s="356"/>
      <c r="F59" s="357"/>
      <c r="G59" s="358"/>
      <c r="H59" s="26"/>
      <c r="I59" s="323"/>
      <c r="J59" s="32"/>
    </row>
    <row r="60" spans="1:10" s="33" customFormat="1" ht="11.25" customHeight="1" thickBot="1" x14ac:dyDescent="0.25">
      <c r="A60" s="282"/>
      <c r="B60" s="351"/>
      <c r="C60" s="29"/>
      <c r="D60" s="30"/>
      <c r="E60" s="334"/>
      <c r="F60" s="335"/>
      <c r="G60" s="336"/>
      <c r="H60" s="31"/>
      <c r="I60" s="324"/>
      <c r="J60" s="32"/>
    </row>
    <row r="61" spans="1:10" s="33" customFormat="1" ht="11.25" customHeight="1" thickTop="1" x14ac:dyDescent="0.2">
      <c r="A61" s="277">
        <f>A56+1</f>
        <v>45087</v>
      </c>
      <c r="B61" s="352"/>
      <c r="C61" s="254"/>
      <c r="D61" s="249"/>
      <c r="E61" s="313"/>
      <c r="F61" s="314"/>
      <c r="G61" s="315"/>
      <c r="H61" s="193"/>
      <c r="I61" s="322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77"/>
      <c r="B62" s="352"/>
      <c r="C62" s="254"/>
      <c r="D62" s="249"/>
      <c r="E62" s="292"/>
      <c r="F62" s="293"/>
      <c r="G62" s="294"/>
      <c r="H62" s="193"/>
      <c r="I62" s="322"/>
      <c r="J62" s="32"/>
    </row>
    <row r="63" spans="1:10" s="33" customFormat="1" ht="11.25" customHeight="1" x14ac:dyDescent="0.2">
      <c r="A63" s="277"/>
      <c r="B63" s="352"/>
      <c r="C63" s="254"/>
      <c r="D63" s="249"/>
      <c r="E63" s="292"/>
      <c r="F63" s="293"/>
      <c r="G63" s="294"/>
      <c r="H63" s="193"/>
      <c r="I63" s="322"/>
      <c r="J63" s="32"/>
    </row>
    <row r="64" spans="1:10" s="33" customFormat="1" ht="11.25" customHeight="1" x14ac:dyDescent="0.2">
      <c r="A64" s="278"/>
      <c r="B64" s="352"/>
      <c r="C64" s="195"/>
      <c r="D64" s="194"/>
      <c r="E64" s="292"/>
      <c r="F64" s="293"/>
      <c r="G64" s="294"/>
      <c r="H64" s="193"/>
      <c r="I64" s="323"/>
      <c r="J64" s="32"/>
    </row>
    <row r="65" spans="1:10" s="33" customFormat="1" ht="11.25" customHeight="1" thickBot="1" x14ac:dyDescent="0.25">
      <c r="A65" s="279"/>
      <c r="B65" s="353"/>
      <c r="C65" s="255"/>
      <c r="D65" s="252"/>
      <c r="E65" s="295"/>
      <c r="F65" s="296"/>
      <c r="G65" s="297"/>
      <c r="H65" s="253"/>
      <c r="I65" s="324"/>
      <c r="J65" s="32"/>
    </row>
    <row r="66" spans="1:10" s="33" customFormat="1" ht="11.25" customHeight="1" thickTop="1" x14ac:dyDescent="0.2">
      <c r="A66" s="277">
        <f>A61+1</f>
        <v>45088</v>
      </c>
      <c r="B66" s="352"/>
      <c r="C66" s="254"/>
      <c r="D66" s="249"/>
      <c r="E66" s="313"/>
      <c r="F66" s="314"/>
      <c r="G66" s="315"/>
      <c r="H66" s="193"/>
      <c r="I66" s="322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77"/>
      <c r="B67" s="352"/>
      <c r="C67" s="254"/>
      <c r="D67" s="249"/>
      <c r="E67" s="292"/>
      <c r="F67" s="293"/>
      <c r="G67" s="294"/>
      <c r="H67" s="193"/>
      <c r="I67" s="322"/>
      <c r="J67" s="32"/>
    </row>
    <row r="68" spans="1:10" s="33" customFormat="1" ht="11.25" customHeight="1" x14ac:dyDescent="0.2">
      <c r="A68" s="277"/>
      <c r="B68" s="352"/>
      <c r="C68" s="254"/>
      <c r="D68" s="249"/>
      <c r="E68" s="292"/>
      <c r="F68" s="293"/>
      <c r="G68" s="294"/>
      <c r="H68" s="193"/>
      <c r="I68" s="322"/>
      <c r="J68" s="32"/>
    </row>
    <row r="69" spans="1:10" s="33" customFormat="1" ht="11.25" customHeight="1" x14ac:dyDescent="0.2">
      <c r="A69" s="278"/>
      <c r="B69" s="352"/>
      <c r="C69" s="195"/>
      <c r="D69" s="194"/>
      <c r="E69" s="292"/>
      <c r="F69" s="293"/>
      <c r="G69" s="294"/>
      <c r="H69" s="193"/>
      <c r="I69" s="323"/>
      <c r="J69" s="32"/>
    </row>
    <row r="70" spans="1:10" s="33" customFormat="1" ht="11.25" customHeight="1" thickBot="1" x14ac:dyDescent="0.25">
      <c r="A70" s="279"/>
      <c r="B70" s="353"/>
      <c r="C70" s="255"/>
      <c r="D70" s="252"/>
      <c r="E70" s="295"/>
      <c r="F70" s="296"/>
      <c r="G70" s="297"/>
      <c r="H70" s="253"/>
      <c r="I70" s="324"/>
      <c r="J70" s="32"/>
    </row>
    <row r="71" spans="1:10" s="33" customFormat="1" ht="11.25" customHeight="1" thickTop="1" x14ac:dyDescent="0.2">
      <c r="A71" s="280">
        <f>A66+1</f>
        <v>45089</v>
      </c>
      <c r="B71" s="364"/>
      <c r="C71" s="276"/>
      <c r="D71" s="233"/>
      <c r="E71" s="325"/>
      <c r="F71" s="326"/>
      <c r="G71" s="327"/>
      <c r="H71" s="234"/>
      <c r="I71" s="322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0"/>
      <c r="B72" s="364"/>
      <c r="C72" s="271"/>
      <c r="D72" s="233"/>
      <c r="E72" s="319"/>
      <c r="F72" s="320"/>
      <c r="G72" s="321"/>
      <c r="H72" s="234"/>
      <c r="I72" s="322"/>
      <c r="J72" s="32"/>
    </row>
    <row r="73" spans="1:10" s="33" customFormat="1" ht="11.25" customHeight="1" x14ac:dyDescent="0.2">
      <c r="A73" s="280"/>
      <c r="B73" s="364"/>
      <c r="C73" s="271"/>
      <c r="D73" s="233"/>
      <c r="E73" s="319"/>
      <c r="F73" s="320"/>
      <c r="G73" s="321"/>
      <c r="H73" s="234"/>
      <c r="I73" s="322"/>
      <c r="J73" s="32"/>
    </row>
    <row r="74" spans="1:10" s="33" customFormat="1" ht="11.25" customHeight="1" x14ac:dyDescent="0.2">
      <c r="A74" s="281"/>
      <c r="B74" s="364"/>
      <c r="C74" s="236"/>
      <c r="D74" s="237"/>
      <c r="E74" s="319"/>
      <c r="F74" s="320"/>
      <c r="G74" s="321"/>
      <c r="H74" s="234"/>
      <c r="I74" s="323"/>
      <c r="J74" s="32"/>
    </row>
    <row r="75" spans="1:10" s="33" customFormat="1" ht="11.25" customHeight="1" thickBot="1" x14ac:dyDescent="0.25">
      <c r="A75" s="282"/>
      <c r="B75" s="365"/>
      <c r="C75" s="238"/>
      <c r="D75" s="239"/>
      <c r="E75" s="307"/>
      <c r="F75" s="308"/>
      <c r="G75" s="309"/>
      <c r="H75" s="240"/>
      <c r="I75" s="324"/>
      <c r="J75" s="32"/>
    </row>
    <row r="76" spans="1:10" s="33" customFormat="1" ht="11.25" customHeight="1" thickTop="1" x14ac:dyDescent="0.2">
      <c r="A76" s="280">
        <f>A71+1</f>
        <v>45090</v>
      </c>
      <c r="B76" s="364"/>
      <c r="C76" s="276"/>
      <c r="D76" s="233"/>
      <c r="E76" s="325"/>
      <c r="F76" s="326"/>
      <c r="G76" s="327"/>
      <c r="H76" s="234"/>
      <c r="I76" s="328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0"/>
      <c r="B77" s="364"/>
      <c r="C77" s="220"/>
      <c r="D77" s="233"/>
      <c r="E77" s="319"/>
      <c r="F77" s="320"/>
      <c r="G77" s="321"/>
      <c r="H77" s="234"/>
      <c r="I77" s="328"/>
      <c r="J77" s="32"/>
    </row>
    <row r="78" spans="1:10" s="33" customFormat="1" ht="11.25" customHeight="1" x14ac:dyDescent="0.2">
      <c r="A78" s="280"/>
      <c r="B78" s="364"/>
      <c r="C78" s="220"/>
      <c r="D78" s="233"/>
      <c r="E78" s="319"/>
      <c r="F78" s="320"/>
      <c r="G78" s="321"/>
      <c r="H78" s="234"/>
      <c r="I78" s="328"/>
      <c r="J78" s="32"/>
    </row>
    <row r="79" spans="1:10" s="33" customFormat="1" ht="11.25" customHeight="1" x14ac:dyDescent="0.2">
      <c r="A79" s="281"/>
      <c r="B79" s="364"/>
      <c r="C79" s="236"/>
      <c r="D79" s="237"/>
      <c r="E79" s="319"/>
      <c r="F79" s="320"/>
      <c r="G79" s="321"/>
      <c r="H79" s="234"/>
      <c r="I79" s="329"/>
      <c r="J79" s="32"/>
    </row>
    <row r="80" spans="1:10" s="33" customFormat="1" ht="11.25" customHeight="1" thickBot="1" x14ac:dyDescent="0.25">
      <c r="A80" s="282"/>
      <c r="B80" s="365"/>
      <c r="C80" s="238"/>
      <c r="D80" s="239"/>
      <c r="E80" s="307"/>
      <c r="F80" s="308"/>
      <c r="G80" s="309"/>
      <c r="H80" s="240"/>
      <c r="I80" s="330"/>
      <c r="J80" s="37"/>
    </row>
    <row r="81" spans="1:10" s="33" customFormat="1" ht="11.25" customHeight="1" thickTop="1" x14ac:dyDescent="0.2">
      <c r="A81" s="280">
        <f>A76+1</f>
        <v>45091</v>
      </c>
      <c r="B81" s="350"/>
      <c r="C81" s="276"/>
      <c r="D81" s="25"/>
      <c r="E81" s="337"/>
      <c r="F81" s="338"/>
      <c r="G81" s="339"/>
      <c r="H81" s="26"/>
      <c r="I81" s="322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0"/>
      <c r="B82" s="350"/>
      <c r="C82" s="24"/>
      <c r="D82" s="25"/>
      <c r="E82" s="356"/>
      <c r="F82" s="357"/>
      <c r="G82" s="358"/>
      <c r="H82" s="26"/>
      <c r="I82" s="322"/>
      <c r="J82" s="37"/>
    </row>
    <row r="83" spans="1:10" s="33" customFormat="1" ht="11.25" customHeight="1" x14ac:dyDescent="0.2">
      <c r="A83" s="280"/>
      <c r="B83" s="350"/>
      <c r="C83" s="24"/>
      <c r="D83" s="25"/>
      <c r="E83" s="356"/>
      <c r="F83" s="357"/>
      <c r="G83" s="358"/>
      <c r="H83" s="26"/>
      <c r="I83" s="322"/>
      <c r="J83" s="37"/>
    </row>
    <row r="84" spans="1:10" s="33" customFormat="1" ht="11.25" customHeight="1" x14ac:dyDescent="0.2">
      <c r="A84" s="281"/>
      <c r="B84" s="350"/>
      <c r="C84" s="27"/>
      <c r="D84" s="28"/>
      <c r="E84" s="356"/>
      <c r="F84" s="357"/>
      <c r="G84" s="358"/>
      <c r="H84" s="26"/>
      <c r="I84" s="323"/>
      <c r="J84" s="37"/>
    </row>
    <row r="85" spans="1:10" s="33" customFormat="1" ht="11.25" customHeight="1" thickBot="1" x14ac:dyDescent="0.25">
      <c r="A85" s="282"/>
      <c r="B85" s="351"/>
      <c r="C85" s="29"/>
      <c r="D85" s="30"/>
      <c r="E85" s="334"/>
      <c r="F85" s="335"/>
      <c r="G85" s="336"/>
      <c r="H85" s="31"/>
      <c r="I85" s="324"/>
      <c r="J85" s="37"/>
    </row>
    <row r="86" spans="1:10" s="33" customFormat="1" ht="11.25" customHeight="1" thickTop="1" x14ac:dyDescent="0.2">
      <c r="A86" s="280">
        <f>A81+1</f>
        <v>45092</v>
      </c>
      <c r="B86" s="350"/>
      <c r="C86" s="276"/>
      <c r="D86" s="25"/>
      <c r="E86" s="337"/>
      <c r="F86" s="338"/>
      <c r="G86" s="339"/>
      <c r="H86" s="26"/>
      <c r="I86" s="322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0"/>
      <c r="B87" s="350"/>
      <c r="C87" s="24"/>
      <c r="D87" s="25"/>
      <c r="E87" s="356"/>
      <c r="F87" s="357"/>
      <c r="G87" s="358"/>
      <c r="H87" s="26"/>
      <c r="I87" s="322"/>
      <c r="J87" s="37"/>
    </row>
    <row r="88" spans="1:10" s="33" customFormat="1" ht="11.25" customHeight="1" x14ac:dyDescent="0.2">
      <c r="A88" s="280"/>
      <c r="B88" s="350"/>
      <c r="C88" s="24"/>
      <c r="D88" s="25"/>
      <c r="E88" s="356"/>
      <c r="F88" s="357"/>
      <c r="G88" s="358"/>
      <c r="H88" s="26"/>
      <c r="I88" s="322"/>
      <c r="J88" s="37"/>
    </row>
    <row r="89" spans="1:10" s="33" customFormat="1" ht="11.25" customHeight="1" x14ac:dyDescent="0.2">
      <c r="A89" s="281"/>
      <c r="B89" s="350"/>
      <c r="C89" s="27"/>
      <c r="D89" s="28"/>
      <c r="E89" s="356"/>
      <c r="F89" s="357"/>
      <c r="G89" s="358"/>
      <c r="H89" s="26"/>
      <c r="I89" s="323"/>
      <c r="J89" s="37"/>
    </row>
    <row r="90" spans="1:10" s="33" customFormat="1" ht="11.25" customHeight="1" thickBot="1" x14ac:dyDescent="0.25">
      <c r="A90" s="282"/>
      <c r="B90" s="351"/>
      <c r="C90" s="29"/>
      <c r="D90" s="30"/>
      <c r="E90" s="334"/>
      <c r="F90" s="335"/>
      <c r="G90" s="336"/>
      <c r="H90" s="31"/>
      <c r="I90" s="324"/>
      <c r="J90" s="37"/>
    </row>
    <row r="91" spans="1:10" s="33" customFormat="1" ht="11.25" customHeight="1" thickTop="1" x14ac:dyDescent="0.2">
      <c r="A91" s="280">
        <f>A86+1</f>
        <v>45093</v>
      </c>
      <c r="B91" s="350"/>
      <c r="C91" s="276"/>
      <c r="D91" s="25"/>
      <c r="E91" s="337"/>
      <c r="F91" s="338"/>
      <c r="G91" s="339"/>
      <c r="H91" s="26"/>
      <c r="I91" s="322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0"/>
      <c r="B92" s="350"/>
      <c r="C92" s="24"/>
      <c r="D92" s="25"/>
      <c r="E92" s="356"/>
      <c r="F92" s="357"/>
      <c r="G92" s="358"/>
      <c r="H92" s="26"/>
      <c r="I92" s="322"/>
      <c r="J92" s="37"/>
    </row>
    <row r="93" spans="1:10" s="33" customFormat="1" ht="11.25" customHeight="1" x14ac:dyDescent="0.2">
      <c r="A93" s="280"/>
      <c r="B93" s="350"/>
      <c r="C93" s="24"/>
      <c r="D93" s="25"/>
      <c r="E93" s="356"/>
      <c r="F93" s="357"/>
      <c r="G93" s="358"/>
      <c r="H93" s="26"/>
      <c r="I93" s="322"/>
      <c r="J93" s="37"/>
    </row>
    <row r="94" spans="1:10" s="33" customFormat="1" ht="11.25" customHeight="1" x14ac:dyDescent="0.2">
      <c r="A94" s="281"/>
      <c r="B94" s="350"/>
      <c r="C94" s="27"/>
      <c r="D94" s="28"/>
      <c r="E94" s="356"/>
      <c r="F94" s="357"/>
      <c r="G94" s="358"/>
      <c r="H94" s="26"/>
      <c r="I94" s="323"/>
      <c r="J94" s="37"/>
    </row>
    <row r="95" spans="1:10" s="33" customFormat="1" ht="11.25" customHeight="1" thickBot="1" x14ac:dyDescent="0.25">
      <c r="A95" s="282"/>
      <c r="B95" s="351"/>
      <c r="C95" s="29"/>
      <c r="D95" s="30"/>
      <c r="E95" s="334"/>
      <c r="F95" s="335"/>
      <c r="G95" s="336"/>
      <c r="H95" s="31"/>
      <c r="I95" s="324"/>
      <c r="J95" s="37"/>
    </row>
    <row r="96" spans="1:10" s="33" customFormat="1" ht="11.25" customHeight="1" thickTop="1" x14ac:dyDescent="0.2">
      <c r="A96" s="277">
        <f>A91+1</f>
        <v>45094</v>
      </c>
      <c r="B96" s="352"/>
      <c r="C96" s="254"/>
      <c r="D96" s="249"/>
      <c r="E96" s="313"/>
      <c r="F96" s="314"/>
      <c r="G96" s="315"/>
      <c r="H96" s="193"/>
      <c r="I96" s="3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77"/>
      <c r="B97" s="352"/>
      <c r="C97" s="254"/>
      <c r="D97" s="249"/>
      <c r="E97" s="292"/>
      <c r="F97" s="293"/>
      <c r="G97" s="294"/>
      <c r="H97" s="193"/>
      <c r="I97" s="322"/>
      <c r="J97" s="37"/>
    </row>
    <row r="98" spans="1:10" s="33" customFormat="1" ht="11.25" customHeight="1" x14ac:dyDescent="0.2">
      <c r="A98" s="277"/>
      <c r="B98" s="352"/>
      <c r="C98" s="254"/>
      <c r="D98" s="249"/>
      <c r="E98" s="292"/>
      <c r="F98" s="293"/>
      <c r="G98" s="294"/>
      <c r="H98" s="193"/>
      <c r="I98" s="322"/>
      <c r="J98" s="37"/>
    </row>
    <row r="99" spans="1:10" s="33" customFormat="1" ht="11.25" customHeight="1" x14ac:dyDescent="0.2">
      <c r="A99" s="278"/>
      <c r="B99" s="352"/>
      <c r="C99" s="195"/>
      <c r="D99" s="194"/>
      <c r="E99" s="292"/>
      <c r="F99" s="293"/>
      <c r="G99" s="294"/>
      <c r="H99" s="193"/>
      <c r="I99" s="323"/>
      <c r="J99" s="37"/>
    </row>
    <row r="100" spans="1:10" s="33" customFormat="1" ht="11.25" customHeight="1" thickBot="1" x14ac:dyDescent="0.25">
      <c r="A100" s="279"/>
      <c r="B100" s="353"/>
      <c r="C100" s="255"/>
      <c r="D100" s="252"/>
      <c r="E100" s="295"/>
      <c r="F100" s="296"/>
      <c r="G100" s="297"/>
      <c r="H100" s="253"/>
      <c r="I100" s="324"/>
      <c r="J100" s="37"/>
    </row>
    <row r="101" spans="1:10" s="33" customFormat="1" ht="11.25" customHeight="1" thickTop="1" x14ac:dyDescent="0.2">
      <c r="A101" s="277">
        <f>A96+1</f>
        <v>45095</v>
      </c>
      <c r="B101" s="352"/>
      <c r="C101" s="254"/>
      <c r="D101" s="249"/>
      <c r="E101" s="313"/>
      <c r="F101" s="314"/>
      <c r="G101" s="315"/>
      <c r="H101" s="193"/>
      <c r="I101" s="3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77"/>
      <c r="B102" s="352"/>
      <c r="C102" s="254"/>
      <c r="D102" s="249"/>
      <c r="E102" s="292"/>
      <c r="F102" s="293"/>
      <c r="G102" s="294"/>
      <c r="H102" s="193"/>
      <c r="I102" s="322"/>
      <c r="J102" s="37"/>
    </row>
    <row r="103" spans="1:10" s="33" customFormat="1" ht="11.25" customHeight="1" x14ac:dyDescent="0.2">
      <c r="A103" s="277"/>
      <c r="B103" s="352"/>
      <c r="C103" s="254"/>
      <c r="D103" s="249"/>
      <c r="E103" s="292"/>
      <c r="F103" s="293"/>
      <c r="G103" s="294"/>
      <c r="H103" s="193"/>
      <c r="I103" s="322"/>
      <c r="J103" s="37"/>
    </row>
    <row r="104" spans="1:10" s="33" customFormat="1" ht="11.25" customHeight="1" x14ac:dyDescent="0.2">
      <c r="A104" s="278"/>
      <c r="B104" s="352"/>
      <c r="C104" s="195"/>
      <c r="D104" s="194"/>
      <c r="E104" s="292"/>
      <c r="F104" s="293"/>
      <c r="G104" s="294"/>
      <c r="H104" s="193"/>
      <c r="I104" s="323"/>
      <c r="J104" s="37"/>
    </row>
    <row r="105" spans="1:10" s="33" customFormat="1" ht="11.25" customHeight="1" thickBot="1" x14ac:dyDescent="0.25">
      <c r="A105" s="279"/>
      <c r="B105" s="353"/>
      <c r="C105" s="255"/>
      <c r="D105" s="252"/>
      <c r="E105" s="295"/>
      <c r="F105" s="296"/>
      <c r="G105" s="297"/>
      <c r="H105" s="253"/>
      <c r="I105" s="324"/>
      <c r="J105" s="37"/>
    </row>
    <row r="106" spans="1:10" s="33" customFormat="1" ht="11.25" customHeight="1" thickTop="1" x14ac:dyDescent="0.2">
      <c r="A106" s="280">
        <f>A101+1</f>
        <v>45096</v>
      </c>
      <c r="B106" s="364"/>
      <c r="C106" s="276"/>
      <c r="D106" s="233"/>
      <c r="E106" s="325"/>
      <c r="F106" s="326"/>
      <c r="G106" s="327"/>
      <c r="H106" s="234"/>
      <c r="I106" s="3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0"/>
      <c r="B107" s="364"/>
      <c r="C107" s="271"/>
      <c r="D107" s="233"/>
      <c r="E107" s="319"/>
      <c r="F107" s="320"/>
      <c r="G107" s="321"/>
      <c r="H107" s="234"/>
      <c r="I107" s="322"/>
      <c r="J107" s="32"/>
    </row>
    <row r="108" spans="1:10" s="33" customFormat="1" ht="11.25" customHeight="1" x14ac:dyDescent="0.2">
      <c r="A108" s="280"/>
      <c r="B108" s="364"/>
      <c r="C108" s="271"/>
      <c r="D108" s="233"/>
      <c r="E108" s="319"/>
      <c r="F108" s="320"/>
      <c r="G108" s="321"/>
      <c r="H108" s="234"/>
      <c r="I108" s="322"/>
      <c r="J108" s="32"/>
    </row>
    <row r="109" spans="1:10" s="33" customFormat="1" ht="11.25" customHeight="1" x14ac:dyDescent="0.2">
      <c r="A109" s="281"/>
      <c r="B109" s="364"/>
      <c r="C109" s="236"/>
      <c r="D109" s="237"/>
      <c r="E109" s="319"/>
      <c r="F109" s="320"/>
      <c r="G109" s="321"/>
      <c r="H109" s="234"/>
      <c r="I109" s="323"/>
      <c r="J109" s="32"/>
    </row>
    <row r="110" spans="1:10" s="33" customFormat="1" ht="11.25" customHeight="1" thickBot="1" x14ac:dyDescent="0.25">
      <c r="A110" s="282"/>
      <c r="B110" s="365"/>
      <c r="C110" s="238"/>
      <c r="D110" s="239"/>
      <c r="E110" s="307"/>
      <c r="F110" s="308"/>
      <c r="G110" s="309"/>
      <c r="H110" s="240"/>
      <c r="I110" s="324"/>
      <c r="J110" s="32"/>
    </row>
    <row r="111" spans="1:10" s="33" customFormat="1" ht="11.25" customHeight="1" thickTop="1" x14ac:dyDescent="0.2">
      <c r="A111" s="280">
        <f>A106+1</f>
        <v>45097</v>
      </c>
      <c r="B111" s="364"/>
      <c r="C111" s="276"/>
      <c r="D111" s="233"/>
      <c r="E111" s="325"/>
      <c r="F111" s="326"/>
      <c r="G111" s="327"/>
      <c r="H111" s="234"/>
      <c r="I111" s="328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0"/>
      <c r="B112" s="364"/>
      <c r="C112" s="272"/>
      <c r="D112" s="233"/>
      <c r="E112" s="319"/>
      <c r="F112" s="320"/>
      <c r="G112" s="321"/>
      <c r="H112" s="234"/>
      <c r="I112" s="328"/>
      <c r="J112" s="32"/>
    </row>
    <row r="113" spans="1:10" s="33" customFormat="1" ht="11.25" customHeight="1" x14ac:dyDescent="0.2">
      <c r="A113" s="280"/>
      <c r="B113" s="364"/>
      <c r="C113" s="220"/>
      <c r="D113" s="233"/>
      <c r="E113" s="319"/>
      <c r="F113" s="320"/>
      <c r="G113" s="321"/>
      <c r="H113" s="234"/>
      <c r="I113" s="328"/>
      <c r="J113" s="32"/>
    </row>
    <row r="114" spans="1:10" s="33" customFormat="1" ht="11.25" customHeight="1" x14ac:dyDescent="0.2">
      <c r="A114" s="281"/>
      <c r="B114" s="364"/>
      <c r="C114" s="236"/>
      <c r="D114" s="237"/>
      <c r="E114" s="319"/>
      <c r="F114" s="320"/>
      <c r="G114" s="321"/>
      <c r="H114" s="234"/>
      <c r="I114" s="329"/>
      <c r="J114" s="32"/>
    </row>
    <row r="115" spans="1:10" s="33" customFormat="1" ht="11.25" customHeight="1" thickBot="1" x14ac:dyDescent="0.25">
      <c r="A115" s="282"/>
      <c r="B115" s="365"/>
      <c r="C115" s="238"/>
      <c r="D115" s="239"/>
      <c r="E115" s="307"/>
      <c r="F115" s="308"/>
      <c r="G115" s="309"/>
      <c r="H115" s="240"/>
      <c r="I115" s="330"/>
      <c r="J115" s="32"/>
    </row>
    <row r="116" spans="1:10" s="33" customFormat="1" ht="11.25" customHeight="1" thickTop="1" x14ac:dyDescent="0.2">
      <c r="A116" s="280">
        <f>A111+1</f>
        <v>45098</v>
      </c>
      <c r="B116" s="350"/>
      <c r="C116" s="276"/>
      <c r="D116" s="25"/>
      <c r="E116" s="337"/>
      <c r="F116" s="338"/>
      <c r="G116" s="339"/>
      <c r="H116" s="26"/>
      <c r="I116" s="322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0"/>
      <c r="B117" s="350"/>
      <c r="C117" s="24"/>
      <c r="D117" s="25"/>
      <c r="E117" s="356"/>
      <c r="F117" s="357"/>
      <c r="G117" s="358"/>
      <c r="H117" s="26"/>
      <c r="I117" s="322"/>
      <c r="J117" s="32"/>
    </row>
    <row r="118" spans="1:10" s="33" customFormat="1" ht="11.25" customHeight="1" x14ac:dyDescent="0.2">
      <c r="A118" s="280"/>
      <c r="B118" s="350"/>
      <c r="C118" s="24"/>
      <c r="D118" s="25"/>
      <c r="E118" s="356"/>
      <c r="F118" s="357"/>
      <c r="G118" s="358"/>
      <c r="H118" s="26"/>
      <c r="I118" s="322"/>
      <c r="J118" s="32"/>
    </row>
    <row r="119" spans="1:10" s="33" customFormat="1" ht="11.25" customHeight="1" x14ac:dyDescent="0.2">
      <c r="A119" s="281"/>
      <c r="B119" s="350"/>
      <c r="C119" s="27"/>
      <c r="D119" s="28"/>
      <c r="E119" s="356"/>
      <c r="F119" s="357"/>
      <c r="G119" s="358"/>
      <c r="H119" s="26"/>
      <c r="I119" s="323"/>
      <c r="J119" s="32"/>
    </row>
    <row r="120" spans="1:10" s="33" customFormat="1" ht="11.25" customHeight="1" thickBot="1" x14ac:dyDescent="0.25">
      <c r="A120" s="282"/>
      <c r="B120" s="351"/>
      <c r="C120" s="29"/>
      <c r="D120" s="30"/>
      <c r="E120" s="334"/>
      <c r="F120" s="335"/>
      <c r="G120" s="336"/>
      <c r="H120" s="31"/>
      <c r="I120" s="324"/>
      <c r="J120" s="32"/>
    </row>
    <row r="121" spans="1:10" s="33" customFormat="1" ht="11.25" customHeight="1" thickTop="1" x14ac:dyDescent="0.2">
      <c r="A121" s="280">
        <f>A116+1</f>
        <v>45099</v>
      </c>
      <c r="B121" s="350"/>
      <c r="C121" s="276"/>
      <c r="D121" s="25"/>
      <c r="E121" s="337"/>
      <c r="F121" s="338"/>
      <c r="G121" s="339"/>
      <c r="H121" s="26"/>
      <c r="I121" s="3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0"/>
      <c r="B122" s="350"/>
      <c r="C122" s="24"/>
      <c r="D122" s="25"/>
      <c r="E122" s="356"/>
      <c r="F122" s="357"/>
      <c r="G122" s="358"/>
      <c r="H122" s="26"/>
      <c r="I122" s="322"/>
      <c r="J122" s="32"/>
    </row>
    <row r="123" spans="1:10" s="33" customFormat="1" ht="11.25" customHeight="1" x14ac:dyDescent="0.2">
      <c r="A123" s="280"/>
      <c r="B123" s="350"/>
      <c r="C123" s="24"/>
      <c r="D123" s="25"/>
      <c r="E123" s="356"/>
      <c r="F123" s="357"/>
      <c r="G123" s="358"/>
      <c r="H123" s="26"/>
      <c r="I123" s="322"/>
      <c r="J123" s="32"/>
    </row>
    <row r="124" spans="1:10" s="33" customFormat="1" ht="11.25" customHeight="1" x14ac:dyDescent="0.2">
      <c r="A124" s="281"/>
      <c r="B124" s="350"/>
      <c r="C124" s="27"/>
      <c r="D124" s="28"/>
      <c r="E124" s="356"/>
      <c r="F124" s="357"/>
      <c r="G124" s="358"/>
      <c r="H124" s="26"/>
      <c r="I124" s="323"/>
      <c r="J124" s="32"/>
    </row>
    <row r="125" spans="1:10" s="33" customFormat="1" ht="11.25" customHeight="1" thickBot="1" x14ac:dyDescent="0.25">
      <c r="A125" s="282"/>
      <c r="B125" s="351"/>
      <c r="C125" s="29"/>
      <c r="D125" s="30"/>
      <c r="E125" s="334"/>
      <c r="F125" s="335"/>
      <c r="G125" s="336"/>
      <c r="H125" s="31"/>
      <c r="I125" s="324"/>
      <c r="J125" s="32"/>
    </row>
    <row r="126" spans="1:10" s="33" customFormat="1" ht="11.25" customHeight="1" thickTop="1" x14ac:dyDescent="0.2">
      <c r="A126" s="512">
        <f>A121+1</f>
        <v>45100</v>
      </c>
      <c r="B126" s="515"/>
      <c r="C126" s="276"/>
      <c r="D126" s="25"/>
      <c r="E126" s="337"/>
      <c r="F126" s="338"/>
      <c r="G126" s="339"/>
      <c r="H126" s="26"/>
      <c r="I126" s="531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513"/>
      <c r="B127" s="350"/>
      <c r="C127" s="24"/>
      <c r="D127" s="25"/>
      <c r="E127" s="356"/>
      <c r="F127" s="357"/>
      <c r="G127" s="358"/>
      <c r="H127" s="26"/>
      <c r="I127" s="532"/>
      <c r="J127" s="32"/>
    </row>
    <row r="128" spans="1:10" s="33" customFormat="1" ht="11.25" customHeight="1" x14ac:dyDescent="0.2">
      <c r="A128" s="513"/>
      <c r="B128" s="350"/>
      <c r="C128" s="24"/>
      <c r="D128" s="25"/>
      <c r="E128" s="356"/>
      <c r="F128" s="357"/>
      <c r="G128" s="358"/>
      <c r="H128" s="26"/>
      <c r="I128" s="532"/>
      <c r="J128" s="32"/>
    </row>
    <row r="129" spans="1:10" s="33" customFormat="1" ht="11.25" customHeight="1" x14ac:dyDescent="0.2">
      <c r="A129" s="513"/>
      <c r="B129" s="350"/>
      <c r="C129" s="27"/>
      <c r="D129" s="28"/>
      <c r="E129" s="356"/>
      <c r="F129" s="357"/>
      <c r="G129" s="358"/>
      <c r="H129" s="26"/>
      <c r="I129" s="532"/>
      <c r="J129" s="32"/>
    </row>
    <row r="130" spans="1:10" s="33" customFormat="1" ht="11.25" customHeight="1" thickBot="1" x14ac:dyDescent="0.25">
      <c r="A130" s="514"/>
      <c r="B130" s="351"/>
      <c r="C130" s="29"/>
      <c r="D130" s="30"/>
      <c r="E130" s="334"/>
      <c r="F130" s="335"/>
      <c r="G130" s="336"/>
      <c r="H130" s="31"/>
      <c r="I130" s="533"/>
      <c r="J130" s="32"/>
    </row>
    <row r="131" spans="1:10" s="33" customFormat="1" ht="11.25" customHeight="1" thickTop="1" x14ac:dyDescent="0.2">
      <c r="A131" s="277">
        <f>A126+1</f>
        <v>45101</v>
      </c>
      <c r="B131" s="352"/>
      <c r="C131" s="254"/>
      <c r="D131" s="249"/>
      <c r="E131" s="313"/>
      <c r="F131" s="314"/>
      <c r="G131" s="315"/>
      <c r="H131" s="193"/>
      <c r="I131" s="328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77"/>
      <c r="B132" s="352"/>
      <c r="C132" s="254"/>
      <c r="D132" s="249"/>
      <c r="E132" s="292"/>
      <c r="F132" s="293"/>
      <c r="G132" s="294"/>
      <c r="H132" s="193"/>
      <c r="I132" s="328"/>
      <c r="J132" s="32"/>
    </row>
    <row r="133" spans="1:10" s="33" customFormat="1" ht="11.25" customHeight="1" x14ac:dyDescent="0.2">
      <c r="A133" s="277"/>
      <c r="B133" s="352"/>
      <c r="C133" s="254"/>
      <c r="D133" s="249"/>
      <c r="E133" s="292"/>
      <c r="F133" s="293"/>
      <c r="G133" s="294"/>
      <c r="H133" s="193"/>
      <c r="I133" s="328"/>
      <c r="J133" s="32"/>
    </row>
    <row r="134" spans="1:10" s="33" customFormat="1" ht="11.25" customHeight="1" x14ac:dyDescent="0.2">
      <c r="A134" s="278"/>
      <c r="B134" s="352"/>
      <c r="C134" s="195"/>
      <c r="D134" s="194"/>
      <c r="E134" s="292"/>
      <c r="F134" s="293"/>
      <c r="G134" s="294"/>
      <c r="H134" s="193"/>
      <c r="I134" s="329"/>
      <c r="J134" s="32"/>
    </row>
    <row r="135" spans="1:10" s="33" customFormat="1" ht="11.25" customHeight="1" thickBot="1" x14ac:dyDescent="0.25">
      <c r="A135" s="279"/>
      <c r="B135" s="353"/>
      <c r="C135" s="255"/>
      <c r="D135" s="252"/>
      <c r="E135" s="295"/>
      <c r="F135" s="296"/>
      <c r="G135" s="297"/>
      <c r="H135" s="253"/>
      <c r="I135" s="330"/>
      <c r="J135" s="32"/>
    </row>
    <row r="136" spans="1:10" s="33" customFormat="1" ht="11.25" customHeight="1" thickTop="1" x14ac:dyDescent="0.2">
      <c r="A136" s="277">
        <f>A131+1</f>
        <v>45102</v>
      </c>
      <c r="B136" s="352"/>
      <c r="C136" s="254"/>
      <c r="D136" s="249"/>
      <c r="E136" s="313"/>
      <c r="F136" s="314"/>
      <c r="G136" s="315"/>
      <c r="H136" s="193"/>
      <c r="I136" s="322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77"/>
      <c r="B137" s="352"/>
      <c r="C137" s="254"/>
      <c r="D137" s="249"/>
      <c r="E137" s="292"/>
      <c r="F137" s="293"/>
      <c r="G137" s="294"/>
      <c r="H137" s="193"/>
      <c r="I137" s="322"/>
      <c r="J137" s="32"/>
    </row>
    <row r="138" spans="1:10" s="33" customFormat="1" ht="11.25" customHeight="1" x14ac:dyDescent="0.2">
      <c r="A138" s="277"/>
      <c r="B138" s="352"/>
      <c r="C138" s="254"/>
      <c r="D138" s="249"/>
      <c r="E138" s="292"/>
      <c r="F138" s="293"/>
      <c r="G138" s="294"/>
      <c r="H138" s="193"/>
      <c r="I138" s="322"/>
      <c r="J138" s="32"/>
    </row>
    <row r="139" spans="1:10" s="33" customFormat="1" ht="11.25" customHeight="1" x14ac:dyDescent="0.2">
      <c r="A139" s="278"/>
      <c r="B139" s="352"/>
      <c r="C139" s="195"/>
      <c r="D139" s="194"/>
      <c r="E139" s="292"/>
      <c r="F139" s="293"/>
      <c r="G139" s="294"/>
      <c r="H139" s="193"/>
      <c r="I139" s="323"/>
      <c r="J139" s="32"/>
    </row>
    <row r="140" spans="1:10" s="33" customFormat="1" ht="11.25" customHeight="1" thickBot="1" x14ac:dyDescent="0.25">
      <c r="A140" s="279"/>
      <c r="B140" s="353"/>
      <c r="C140" s="255"/>
      <c r="D140" s="252"/>
      <c r="E140" s="295"/>
      <c r="F140" s="296"/>
      <c r="G140" s="297"/>
      <c r="H140" s="253"/>
      <c r="I140" s="324"/>
      <c r="J140" s="32"/>
    </row>
    <row r="141" spans="1:10" s="33" customFormat="1" ht="11.25" customHeight="1" thickTop="1" x14ac:dyDescent="0.2">
      <c r="A141" s="280">
        <f>A136+1</f>
        <v>45103</v>
      </c>
      <c r="B141" s="364"/>
      <c r="C141" s="276"/>
      <c r="D141" s="233"/>
      <c r="E141" s="325"/>
      <c r="F141" s="326"/>
      <c r="G141" s="327"/>
      <c r="H141" s="234"/>
      <c r="I141" s="322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0"/>
      <c r="B142" s="364"/>
      <c r="C142" s="271"/>
      <c r="D142" s="233"/>
      <c r="E142" s="319"/>
      <c r="F142" s="320"/>
      <c r="G142" s="321"/>
      <c r="H142" s="234"/>
      <c r="I142" s="322"/>
      <c r="J142" s="32"/>
    </row>
    <row r="143" spans="1:10" s="33" customFormat="1" ht="11.25" customHeight="1" x14ac:dyDescent="0.2">
      <c r="A143" s="280"/>
      <c r="B143" s="364"/>
      <c r="C143" s="271"/>
      <c r="D143" s="233"/>
      <c r="E143" s="319"/>
      <c r="F143" s="320"/>
      <c r="G143" s="321"/>
      <c r="H143" s="234"/>
      <c r="I143" s="322"/>
      <c r="J143" s="32"/>
    </row>
    <row r="144" spans="1:10" s="33" customFormat="1" ht="11.25" customHeight="1" x14ac:dyDescent="0.2">
      <c r="A144" s="281"/>
      <c r="B144" s="364"/>
      <c r="C144" s="236"/>
      <c r="D144" s="237"/>
      <c r="E144" s="319"/>
      <c r="F144" s="320"/>
      <c r="G144" s="321"/>
      <c r="H144" s="234"/>
      <c r="I144" s="323"/>
      <c r="J144" s="32"/>
    </row>
    <row r="145" spans="1:10" s="33" customFormat="1" ht="11.25" customHeight="1" thickBot="1" x14ac:dyDescent="0.25">
      <c r="A145" s="282"/>
      <c r="B145" s="365"/>
      <c r="C145" s="238"/>
      <c r="D145" s="239"/>
      <c r="E145" s="307"/>
      <c r="F145" s="308"/>
      <c r="G145" s="309"/>
      <c r="H145" s="240"/>
      <c r="I145" s="324"/>
      <c r="J145" s="32"/>
    </row>
    <row r="146" spans="1:10" s="33" customFormat="1" ht="11.25" customHeight="1" thickTop="1" x14ac:dyDescent="0.2">
      <c r="A146" s="280">
        <f>A141+1</f>
        <v>45104</v>
      </c>
      <c r="B146" s="364"/>
      <c r="C146" s="276"/>
      <c r="D146" s="233"/>
      <c r="E146" s="325"/>
      <c r="F146" s="326"/>
      <c r="G146" s="327"/>
      <c r="H146" s="234"/>
      <c r="I146" s="328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0"/>
      <c r="B147" s="364"/>
      <c r="C147" s="220"/>
      <c r="D147" s="233"/>
      <c r="E147" s="319"/>
      <c r="F147" s="320"/>
      <c r="G147" s="321"/>
      <c r="H147" s="234"/>
      <c r="I147" s="328"/>
      <c r="J147" s="32"/>
    </row>
    <row r="148" spans="1:10" s="33" customFormat="1" ht="11.25" customHeight="1" x14ac:dyDescent="0.2">
      <c r="A148" s="280"/>
      <c r="B148" s="364"/>
      <c r="C148" s="220"/>
      <c r="D148" s="233"/>
      <c r="E148" s="319"/>
      <c r="F148" s="320"/>
      <c r="G148" s="321"/>
      <c r="H148" s="234"/>
      <c r="I148" s="328"/>
      <c r="J148" s="32"/>
    </row>
    <row r="149" spans="1:10" s="33" customFormat="1" ht="11.25" customHeight="1" x14ac:dyDescent="0.2">
      <c r="A149" s="281"/>
      <c r="B149" s="364"/>
      <c r="C149" s="236"/>
      <c r="D149" s="237"/>
      <c r="E149" s="319"/>
      <c r="F149" s="320"/>
      <c r="G149" s="321"/>
      <c r="H149" s="234"/>
      <c r="I149" s="329"/>
      <c r="J149" s="32"/>
    </row>
    <row r="150" spans="1:10" s="33" customFormat="1" ht="11.25" customHeight="1" thickBot="1" x14ac:dyDescent="0.25">
      <c r="A150" s="282"/>
      <c r="B150" s="365"/>
      <c r="C150" s="238"/>
      <c r="D150" s="239"/>
      <c r="E150" s="307"/>
      <c r="F150" s="308"/>
      <c r="G150" s="309"/>
      <c r="H150" s="240"/>
      <c r="I150" s="330"/>
      <c r="J150" s="32"/>
    </row>
    <row r="151" spans="1:10" s="33" customFormat="1" ht="11.25" customHeight="1" thickTop="1" x14ac:dyDescent="0.2">
      <c r="A151" s="280">
        <f>A146+1</f>
        <v>45105</v>
      </c>
      <c r="B151" s="350"/>
      <c r="C151" s="276"/>
      <c r="D151" s="25"/>
      <c r="E151" s="337"/>
      <c r="F151" s="338"/>
      <c r="G151" s="339"/>
      <c r="H151" s="26"/>
      <c r="I151" s="328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0"/>
      <c r="B152" s="350"/>
      <c r="C152" s="24"/>
      <c r="D152" s="25"/>
      <c r="E152" s="356"/>
      <c r="F152" s="357"/>
      <c r="G152" s="358"/>
      <c r="H152" s="26"/>
      <c r="I152" s="328"/>
      <c r="J152" s="32"/>
    </row>
    <row r="153" spans="1:10" s="33" customFormat="1" ht="11.25" customHeight="1" x14ac:dyDescent="0.2">
      <c r="A153" s="280"/>
      <c r="B153" s="350"/>
      <c r="C153" s="24"/>
      <c r="D153" s="25"/>
      <c r="E153" s="356"/>
      <c r="F153" s="357"/>
      <c r="G153" s="358"/>
      <c r="H153" s="26"/>
      <c r="I153" s="328"/>
      <c r="J153" s="32"/>
    </row>
    <row r="154" spans="1:10" s="33" customFormat="1" ht="11.25" customHeight="1" x14ac:dyDescent="0.2">
      <c r="A154" s="281"/>
      <c r="B154" s="350"/>
      <c r="C154" s="27"/>
      <c r="D154" s="28"/>
      <c r="E154" s="356"/>
      <c r="F154" s="357"/>
      <c r="G154" s="358"/>
      <c r="H154" s="26"/>
      <c r="I154" s="329"/>
      <c r="J154" s="32"/>
    </row>
    <row r="155" spans="1:10" s="33" customFormat="1" ht="11.25" customHeight="1" thickBot="1" x14ac:dyDescent="0.25">
      <c r="A155" s="282"/>
      <c r="B155" s="351"/>
      <c r="C155" s="29"/>
      <c r="D155" s="30"/>
      <c r="E155" s="334"/>
      <c r="F155" s="335"/>
      <c r="G155" s="336"/>
      <c r="H155" s="31"/>
      <c r="I155" s="330"/>
      <c r="J155" s="32"/>
    </row>
    <row r="156" spans="1:10" s="33" customFormat="1" ht="11.25" customHeight="1" thickTop="1" x14ac:dyDescent="0.2">
      <c r="A156" s="280">
        <f>A151+1</f>
        <v>45106</v>
      </c>
      <c r="B156" s="350"/>
      <c r="C156" s="276"/>
      <c r="D156" s="25"/>
      <c r="E156" s="337"/>
      <c r="F156" s="338"/>
      <c r="G156" s="339"/>
      <c r="H156" s="26"/>
      <c r="I156" s="328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0"/>
      <c r="B157" s="350"/>
      <c r="C157" s="24"/>
      <c r="D157" s="25"/>
      <c r="E157" s="356"/>
      <c r="F157" s="357"/>
      <c r="G157" s="358"/>
      <c r="H157" s="26"/>
      <c r="I157" s="328"/>
      <c r="J157" s="32"/>
    </row>
    <row r="158" spans="1:10" s="33" customFormat="1" ht="11.25" customHeight="1" x14ac:dyDescent="0.2">
      <c r="A158" s="280"/>
      <c r="B158" s="350"/>
      <c r="C158" s="24"/>
      <c r="D158" s="25"/>
      <c r="E158" s="356"/>
      <c r="F158" s="357"/>
      <c r="G158" s="358"/>
      <c r="H158" s="26"/>
      <c r="I158" s="328"/>
      <c r="J158" s="32"/>
    </row>
    <row r="159" spans="1:10" s="33" customFormat="1" ht="11.25" customHeight="1" x14ac:dyDescent="0.2">
      <c r="A159" s="281"/>
      <c r="B159" s="350"/>
      <c r="C159" s="27"/>
      <c r="D159" s="28"/>
      <c r="E159" s="356"/>
      <c r="F159" s="357"/>
      <c r="G159" s="358"/>
      <c r="H159" s="26"/>
      <c r="I159" s="329"/>
      <c r="J159" s="32"/>
    </row>
    <row r="160" spans="1:10" s="33" customFormat="1" ht="11.25" customHeight="1" thickBot="1" x14ac:dyDescent="0.25">
      <c r="A160" s="282"/>
      <c r="B160" s="351"/>
      <c r="C160" s="29"/>
      <c r="D160" s="30"/>
      <c r="E160" s="334"/>
      <c r="F160" s="335"/>
      <c r="G160" s="336"/>
      <c r="H160" s="31"/>
      <c r="I160" s="330"/>
      <c r="J160" s="32"/>
    </row>
    <row r="161" spans="1:10" s="33" customFormat="1" ht="11.25" customHeight="1" thickTop="1" x14ac:dyDescent="0.2">
      <c r="A161" s="280">
        <f>A156+1</f>
        <v>45107</v>
      </c>
      <c r="B161" s="350"/>
      <c r="C161" s="276"/>
      <c r="D161" s="25"/>
      <c r="E161" s="337"/>
      <c r="F161" s="338"/>
      <c r="G161" s="339"/>
      <c r="H161" s="26"/>
      <c r="I161" s="322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0"/>
      <c r="B162" s="350"/>
      <c r="C162" s="24"/>
      <c r="D162" s="25"/>
      <c r="E162" s="356"/>
      <c r="F162" s="357"/>
      <c r="G162" s="358"/>
      <c r="H162" s="26"/>
      <c r="I162" s="322"/>
      <c r="J162" s="32"/>
    </row>
    <row r="163" spans="1:10" s="33" customFormat="1" ht="11.25" customHeight="1" x14ac:dyDescent="0.2">
      <c r="A163" s="280"/>
      <c r="B163" s="350"/>
      <c r="C163" s="24"/>
      <c r="D163" s="25"/>
      <c r="E163" s="356"/>
      <c r="F163" s="357"/>
      <c r="G163" s="358"/>
      <c r="H163" s="26"/>
      <c r="I163" s="322"/>
      <c r="J163" s="32"/>
    </row>
    <row r="164" spans="1:10" s="33" customFormat="1" ht="11.25" customHeight="1" x14ac:dyDescent="0.2">
      <c r="A164" s="281"/>
      <c r="B164" s="350"/>
      <c r="C164" s="27"/>
      <c r="D164" s="28"/>
      <c r="E164" s="356"/>
      <c r="F164" s="357"/>
      <c r="G164" s="358"/>
      <c r="H164" s="26"/>
      <c r="I164" s="323"/>
      <c r="J164" s="32"/>
    </row>
    <row r="165" spans="1:10" s="33" customFormat="1" ht="11.25" customHeight="1" thickBot="1" x14ac:dyDescent="0.25">
      <c r="A165" s="282"/>
      <c r="B165" s="351"/>
      <c r="C165" s="29"/>
      <c r="D165" s="30"/>
      <c r="E165" s="334"/>
      <c r="F165" s="335"/>
      <c r="G165" s="336"/>
      <c r="H165" s="31"/>
      <c r="I165" s="324"/>
      <c r="J165" s="32"/>
    </row>
    <row r="166" spans="1:10" s="33" customFormat="1" ht="11.25" hidden="1" customHeight="1" thickTop="1" x14ac:dyDescent="0.2">
      <c r="A166" s="557">
        <f>A161+1</f>
        <v>45108</v>
      </c>
      <c r="B166" s="560"/>
      <c r="C166" s="124"/>
      <c r="D166" s="125"/>
      <c r="E166" s="563"/>
      <c r="F166" s="564"/>
      <c r="G166" s="565"/>
      <c r="H166" s="126"/>
      <c r="I166" s="416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58"/>
      <c r="B167" s="561"/>
      <c r="C167" s="127"/>
      <c r="D167" s="128"/>
      <c r="E167" s="566"/>
      <c r="F167" s="567"/>
      <c r="G167" s="568"/>
      <c r="H167" s="129"/>
      <c r="I167" s="323"/>
      <c r="J167" s="32"/>
    </row>
    <row r="168" spans="1:10" s="33" customFormat="1" ht="11.25" hidden="1" customHeight="1" thickBot="1" x14ac:dyDescent="0.25">
      <c r="A168" s="580"/>
      <c r="B168" s="581"/>
      <c r="C168" s="130"/>
      <c r="D168" s="131"/>
      <c r="E168" s="569"/>
      <c r="F168" s="570"/>
      <c r="G168" s="571"/>
      <c r="H168" s="132"/>
      <c r="I168" s="417"/>
      <c r="J168" s="32"/>
    </row>
    <row r="169" spans="1:10" s="33" customFormat="1" ht="12.75" customHeight="1" thickTop="1" thickBot="1" x14ac:dyDescent="0.25">
      <c r="A169" s="578" t="s">
        <v>37</v>
      </c>
      <c r="B169" s="396"/>
      <c r="C169" s="396"/>
      <c r="D169" s="38"/>
      <c r="E169" s="39">
        <f>K9*H8</f>
        <v>0</v>
      </c>
      <c r="F169" s="408" t="s">
        <v>38</v>
      </c>
      <c r="G169" s="409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393" t="str">
        <f>"Project-related planned work time"&amp;$F$3</f>
        <v>Project-related planned work time</v>
      </c>
      <c r="B170" s="394"/>
      <c r="C170" s="394"/>
      <c r="D170" s="42"/>
      <c r="E170" s="43">
        <f>K9*H9</f>
        <v>0</v>
      </c>
      <c r="F170" s="393"/>
      <c r="G170" s="394"/>
      <c r="H170" s="394"/>
      <c r="I170" s="70"/>
      <c r="J170" s="32"/>
    </row>
    <row r="171" spans="1:10" s="33" customFormat="1" ht="13.5" thickBot="1" x14ac:dyDescent="0.25">
      <c r="A171" s="399" t="str">
        <f>"Project-related hours"&amp;$F$3</f>
        <v>Project-related hours</v>
      </c>
      <c r="B171" s="400"/>
      <c r="C171" s="400"/>
      <c r="D171" s="44"/>
      <c r="E171" s="45">
        <f>SUMIF(C16:C168,F3,H16:H168)</f>
        <v>0</v>
      </c>
      <c r="F171" s="399"/>
      <c r="G171" s="400"/>
      <c r="H171" s="400"/>
      <c r="I171" s="71"/>
      <c r="J171" s="32"/>
    </row>
    <row r="172" spans="1:10" s="33" customFormat="1" ht="13.5" thickBot="1" x14ac:dyDescent="0.25">
      <c r="A172" s="424" t="s">
        <v>39</v>
      </c>
      <c r="B172" s="409"/>
      <c r="C172" s="409"/>
      <c r="D172" s="46"/>
      <c r="E172" s="47" t="str">
        <f>IF(E171=0,"",ROUND(E171/E169,4))</f>
        <v/>
      </c>
      <c r="F172" s="408"/>
      <c r="G172" s="409"/>
      <c r="H172" s="409"/>
      <c r="I172" s="72"/>
      <c r="J172" s="121"/>
    </row>
    <row r="173" spans="1:10" s="33" customFormat="1" ht="11.25" customHeight="1" x14ac:dyDescent="0.2">
      <c r="A173" s="491" t="str">
        <f>IF(ROUND(H169,5)=ROUND(I169,5),"","Die erbrachte Arbeitszeit stimmt nicht mit der abrechenbaren Arbeitszeit überein")</f>
        <v/>
      </c>
      <c r="B173" s="491"/>
      <c r="C173" s="491"/>
      <c r="D173" s="491"/>
      <c r="E173" s="491"/>
      <c r="F173" s="491"/>
      <c r="G173" s="491"/>
      <c r="H173" s="491"/>
      <c r="I173" s="491"/>
      <c r="J173" s="121"/>
    </row>
    <row r="174" spans="1:10" s="33" customFormat="1" ht="12.75" customHeight="1" x14ac:dyDescent="0.2">
      <c r="A174" s="492" t="s">
        <v>40</v>
      </c>
      <c r="B174" s="492"/>
      <c r="C174" s="492"/>
      <c r="D174" s="492"/>
      <c r="E174" s="492"/>
      <c r="F174" s="492"/>
      <c r="G174" s="492"/>
      <c r="H174" s="122"/>
      <c r="I174" s="122"/>
      <c r="J174" s="119"/>
    </row>
    <row r="175" spans="1:10" s="33" customFormat="1" ht="44.25" customHeight="1" x14ac:dyDescent="0.2">
      <c r="A175" s="492" t="s">
        <v>68</v>
      </c>
      <c r="B175" s="492"/>
      <c r="C175" s="492"/>
      <c r="D175" s="492"/>
      <c r="E175" s="492"/>
      <c r="F175" s="492"/>
      <c r="G175" s="492"/>
      <c r="H175" s="492"/>
      <c r="I175" s="492"/>
      <c r="J175" s="119"/>
    </row>
    <row r="176" spans="1:10" ht="9.75" customHeight="1" x14ac:dyDescent="0.2">
      <c r="A176" s="425"/>
      <c r="B176" s="425"/>
      <c r="C176" s="425"/>
      <c r="D176" s="16"/>
      <c r="E176" s="425"/>
      <c r="F176" s="425"/>
      <c r="G176" s="425"/>
      <c r="H176" s="425"/>
      <c r="I176" s="425"/>
      <c r="J176" s="123"/>
    </row>
    <row r="177" spans="1:10" ht="42" customHeight="1" x14ac:dyDescent="0.2">
      <c r="A177" s="411" t="s">
        <v>42</v>
      </c>
      <c r="B177" s="412"/>
      <c r="C177" s="413"/>
      <c r="D177" s="69"/>
      <c r="E177" s="411" t="s">
        <v>43</v>
      </c>
      <c r="F177" s="413"/>
      <c r="G177" s="411"/>
      <c r="H177" s="412"/>
      <c r="I177" s="413"/>
    </row>
    <row r="179" spans="1:10" x14ac:dyDescent="0.2">
      <c r="J179" s="86"/>
    </row>
    <row r="180" spans="1:10" x14ac:dyDescent="0.2">
      <c r="J180" s="86"/>
    </row>
  </sheetData>
  <mergeCells count="278">
    <mergeCell ref="I166:I168"/>
    <mergeCell ref="I161:I165"/>
    <mergeCell ref="E165:G165"/>
    <mergeCell ref="A156:A160"/>
    <mergeCell ref="B156:B160"/>
    <mergeCell ref="E156:G156"/>
    <mergeCell ref="I156:I160"/>
    <mergeCell ref="E159:G159"/>
    <mergeCell ref="E160:G160"/>
    <mergeCell ref="A161:A165"/>
    <mergeCell ref="B161:B165"/>
    <mergeCell ref="E161:G161"/>
    <mergeCell ref="E164:G164"/>
    <mergeCell ref="E157:G157"/>
    <mergeCell ref="E158:G158"/>
    <mergeCell ref="E162:G162"/>
    <mergeCell ref="E163:G163"/>
    <mergeCell ref="A173:I173"/>
    <mergeCell ref="A174:G174"/>
    <mergeCell ref="A175:I175"/>
    <mergeCell ref="A176:C176"/>
    <mergeCell ref="E176:F176"/>
    <mergeCell ref="G176:I176"/>
    <mergeCell ref="A177:C177"/>
    <mergeCell ref="E177:F177"/>
    <mergeCell ref="G177:I177"/>
    <mergeCell ref="A172:C172"/>
    <mergeCell ref="F172:H172"/>
    <mergeCell ref="A169:C169"/>
    <mergeCell ref="F169:G169"/>
    <mergeCell ref="A170:C170"/>
    <mergeCell ref="F170:H170"/>
    <mergeCell ref="A171:C171"/>
    <mergeCell ref="F171:H171"/>
    <mergeCell ref="A166:A168"/>
    <mergeCell ref="B166:B168"/>
    <mergeCell ref="E166:G166"/>
    <mergeCell ref="E167:G167"/>
    <mergeCell ref="E168:G168"/>
    <mergeCell ref="I146:I150"/>
    <mergeCell ref="A151:A155"/>
    <mergeCell ref="B151:B155"/>
    <mergeCell ref="I151:I155"/>
    <mergeCell ref="E146:G146"/>
    <mergeCell ref="E149:G149"/>
    <mergeCell ref="E150:G150"/>
    <mergeCell ref="E151:G151"/>
    <mergeCell ref="A141:A145"/>
    <mergeCell ref="B141:B145"/>
    <mergeCell ref="E141:G141"/>
    <mergeCell ref="I141:I145"/>
    <mergeCell ref="E144:G144"/>
    <mergeCell ref="E145:G145"/>
    <mergeCell ref="E154:G154"/>
    <mergeCell ref="E155:G155"/>
    <mergeCell ref="A146:A150"/>
    <mergeCell ref="B146:B150"/>
    <mergeCell ref="E142:G142"/>
    <mergeCell ref="E143:G143"/>
    <mergeCell ref="E147:G147"/>
    <mergeCell ref="E148:G148"/>
    <mergeCell ref="E152:G152"/>
    <mergeCell ref="E153:G153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A136:A140"/>
    <mergeCell ref="B136:B140"/>
    <mergeCell ref="E136:G136"/>
    <mergeCell ref="E132:G132"/>
    <mergeCell ref="E133:G133"/>
    <mergeCell ref="E137:G137"/>
    <mergeCell ref="E138:G13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79:G79"/>
    <mergeCell ref="E80:G80"/>
    <mergeCell ref="E81:G81"/>
    <mergeCell ref="E84:G84"/>
    <mergeCell ref="E76:G76"/>
    <mergeCell ref="E85:G85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1:G41"/>
    <mergeCell ref="E44:G44"/>
    <mergeCell ref="E45:G45"/>
    <mergeCell ref="E46:G46"/>
    <mergeCell ref="E49:G49"/>
    <mergeCell ref="E50:G50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22:G22"/>
    <mergeCell ref="E23:G23"/>
    <mergeCell ref="E27:G27"/>
    <mergeCell ref="E28:G28"/>
    <mergeCell ref="B16:B20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E2:F2"/>
    <mergeCell ref="E3:F3"/>
    <mergeCell ref="A5:E5"/>
    <mergeCell ref="F5:I5"/>
    <mergeCell ref="E16:G16"/>
    <mergeCell ref="I16:I20"/>
    <mergeCell ref="E19:G19"/>
    <mergeCell ref="E20:G20"/>
    <mergeCell ref="B12:I12"/>
    <mergeCell ref="E17:G17"/>
    <mergeCell ref="E18:G18"/>
    <mergeCell ref="A16:A20"/>
  </mergeCells>
  <phoneticPr fontId="2" type="noConversion"/>
  <conditionalFormatting sqref="A173:I173">
    <cfRule type="cellIs" dxfId="6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1" xr:uid="{00000000-0002-0000-0600-000000000000}"/>
    <dataValidation type="time" operator="lessThanOrEqual" allowBlank="1" showInputMessage="1" showErrorMessage="1" sqref="J21:J25" xr:uid="{00000000-0002-0000-0600-000001000000}">
      <formula1>0.416666666666667</formula1>
    </dataValidation>
    <dataValidation type="list" showInputMessage="1" showErrorMessage="1" sqref="D16:D168 C22:C35 C37:C40 C42:C45 C47:C55 C57:C70 C72:C75 C77:C80 C82:C85 C87:C90 C92:C105 C107:C110 C112:C115 C117:C120 C122:C125 C127:C140 C142:C145 C147:C150 C152:C155 C157:C160 C162:C168" xr:uid="{00000000-0002-0000-0600-000002000000}">
      <formula1>$K$1:$K$3</formula1>
    </dataValidation>
    <dataValidation type="list" allowBlank="1" showInputMessage="1" showErrorMessage="1" sqref="B16:B168" xr:uid="{00000000-0002-0000-06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68" xr:uid="{00000000-0002-0000-0600-000004000000}">
      <formula1>0.416666666666667</formula1>
    </dataValidation>
    <dataValidation type="list" showInputMessage="1" showErrorMessage="1" sqref="C17:C20" xr:uid="{00000000-0002-0000-0600-000005000000}">
      <formula1>$F$3</formula1>
    </dataValidation>
    <dataValidation type="list" allowBlank="1" showInputMessage="1" showErrorMessage="1" sqref="C16 C21 C36 C41 C46 C56 C71 C76 C81 C86 C91 C106 C111 C116 C121 C126 C141 C146 C151 C156 C161" xr:uid="{C9B84157-F2CD-473E-A669-9C7716D3FB20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2"/>
  <sheetViews>
    <sheetView topLeftCell="A138" zoomScaleNormal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3.8554687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7.425781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508" t="s">
        <v>54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5" t="s">
        <v>19</v>
      </c>
      <c r="D3" s="49"/>
      <c r="E3" s="510"/>
      <c r="F3" s="453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35" customFormat="1" ht="15" x14ac:dyDescent="0.2">
      <c r="A5" s="459" t="s">
        <v>20</v>
      </c>
      <c r="B5" s="460"/>
      <c r="C5" s="460"/>
      <c r="D5" s="507"/>
      <c r="E5" s="507"/>
      <c r="F5" s="579"/>
      <c r="G5" s="457"/>
      <c r="H5" s="457"/>
      <c r="I5" s="458"/>
      <c r="K5" s="102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56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67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85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51">
        <v>45108</v>
      </c>
      <c r="B16" s="552"/>
      <c r="C16" s="215"/>
      <c r="D16" s="228"/>
      <c r="E16" s="597"/>
      <c r="F16" s="598"/>
      <c r="G16" s="599"/>
      <c r="H16" s="229"/>
      <c r="I16" s="467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77"/>
      <c r="B17" s="352"/>
      <c r="C17" s="195"/>
      <c r="D17" s="217"/>
      <c r="E17" s="582"/>
      <c r="F17" s="583"/>
      <c r="G17" s="584"/>
      <c r="H17" s="193"/>
      <c r="I17" s="322"/>
      <c r="J17" s="34"/>
    </row>
    <row r="18" spans="1:10" s="35" customFormat="1" ht="11.25" customHeight="1" x14ac:dyDescent="0.2">
      <c r="A18" s="277"/>
      <c r="B18" s="352"/>
      <c r="C18" s="204"/>
      <c r="D18" s="217"/>
      <c r="E18" s="582"/>
      <c r="F18" s="583"/>
      <c r="G18" s="584"/>
      <c r="H18" s="193"/>
      <c r="I18" s="322"/>
      <c r="J18" s="34"/>
    </row>
    <row r="19" spans="1:10" s="33" customFormat="1" ht="11.25" customHeight="1" x14ac:dyDescent="0.2">
      <c r="A19" s="278"/>
      <c r="B19" s="352"/>
      <c r="C19" s="195"/>
      <c r="D19" s="194"/>
      <c r="E19" s="582"/>
      <c r="F19" s="583"/>
      <c r="G19" s="584"/>
      <c r="H19" s="230"/>
      <c r="I19" s="323"/>
      <c r="J19" s="36"/>
    </row>
    <row r="20" spans="1:10" s="33" customFormat="1" ht="11.25" customHeight="1" thickBot="1" x14ac:dyDescent="0.25">
      <c r="A20" s="279"/>
      <c r="B20" s="353"/>
      <c r="C20" s="255"/>
      <c r="D20" s="218"/>
      <c r="E20" s="585"/>
      <c r="F20" s="586"/>
      <c r="G20" s="587"/>
      <c r="H20" s="231"/>
      <c r="I20" s="324"/>
      <c r="J20" s="10"/>
    </row>
    <row r="21" spans="1:10" s="33" customFormat="1" ht="11.25" customHeight="1" thickTop="1" x14ac:dyDescent="0.2">
      <c r="A21" s="277">
        <f>A16+1</f>
        <v>45109</v>
      </c>
      <c r="B21" s="352"/>
      <c r="C21" s="195"/>
      <c r="D21" s="217"/>
      <c r="E21" s="597"/>
      <c r="F21" s="598"/>
      <c r="G21" s="599"/>
      <c r="H21" s="193"/>
      <c r="I21" s="3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77"/>
      <c r="B22" s="352"/>
      <c r="C22" s="195"/>
      <c r="D22" s="217"/>
      <c r="E22" s="582"/>
      <c r="F22" s="583"/>
      <c r="G22" s="584"/>
      <c r="H22" s="193"/>
      <c r="I22" s="322"/>
      <c r="J22" s="32"/>
    </row>
    <row r="23" spans="1:10" s="33" customFormat="1" ht="11.25" customHeight="1" x14ac:dyDescent="0.2">
      <c r="A23" s="277"/>
      <c r="B23" s="352"/>
      <c r="C23" s="195"/>
      <c r="D23" s="217"/>
      <c r="E23" s="582"/>
      <c r="F23" s="583"/>
      <c r="G23" s="584"/>
      <c r="H23" s="193"/>
      <c r="I23" s="322"/>
      <c r="J23" s="32"/>
    </row>
    <row r="24" spans="1:10" s="33" customFormat="1" ht="11.25" customHeight="1" x14ac:dyDescent="0.2">
      <c r="A24" s="278"/>
      <c r="B24" s="352"/>
      <c r="C24" s="195"/>
      <c r="D24" s="194"/>
      <c r="E24" s="582"/>
      <c r="F24" s="583"/>
      <c r="G24" s="584"/>
      <c r="H24" s="193"/>
      <c r="I24" s="323"/>
      <c r="J24" s="32"/>
    </row>
    <row r="25" spans="1:10" s="33" customFormat="1" ht="11.25" customHeight="1" thickBot="1" x14ac:dyDescent="0.25">
      <c r="A25" s="279"/>
      <c r="B25" s="353"/>
      <c r="C25" s="255"/>
      <c r="D25" s="218"/>
      <c r="E25" s="585"/>
      <c r="F25" s="586"/>
      <c r="G25" s="587"/>
      <c r="H25" s="253"/>
      <c r="I25" s="324"/>
      <c r="J25" s="32"/>
    </row>
    <row r="26" spans="1:10" s="33" customFormat="1" ht="11.25" customHeight="1" thickTop="1" x14ac:dyDescent="0.2">
      <c r="A26" s="280">
        <f>A21+1</f>
        <v>45110</v>
      </c>
      <c r="B26" s="364"/>
      <c r="C26" s="276"/>
      <c r="D26" s="233"/>
      <c r="E26" s="588"/>
      <c r="F26" s="589"/>
      <c r="G26" s="590"/>
      <c r="H26" s="234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0"/>
      <c r="B27" s="364"/>
      <c r="C27" s="236"/>
      <c r="D27" s="233"/>
      <c r="E27" s="591"/>
      <c r="F27" s="592"/>
      <c r="G27" s="593"/>
      <c r="H27" s="234"/>
      <c r="I27" s="322"/>
      <c r="J27" s="32"/>
    </row>
    <row r="28" spans="1:10" s="33" customFormat="1" ht="11.25" customHeight="1" x14ac:dyDescent="0.2">
      <c r="A28" s="280"/>
      <c r="B28" s="364"/>
      <c r="C28" s="236"/>
      <c r="D28" s="233"/>
      <c r="E28" s="591"/>
      <c r="F28" s="592"/>
      <c r="G28" s="593"/>
      <c r="H28" s="234"/>
      <c r="I28" s="322"/>
      <c r="J28" s="32"/>
    </row>
    <row r="29" spans="1:10" s="33" customFormat="1" ht="11.25" customHeight="1" x14ac:dyDescent="0.2">
      <c r="A29" s="281"/>
      <c r="B29" s="364"/>
      <c r="C29" s="236"/>
      <c r="D29" s="237"/>
      <c r="E29" s="591"/>
      <c r="F29" s="592"/>
      <c r="G29" s="593"/>
      <c r="H29" s="234"/>
      <c r="I29" s="323"/>
      <c r="J29" s="32"/>
    </row>
    <row r="30" spans="1:10" s="33" customFormat="1" ht="11.25" customHeight="1" thickBot="1" x14ac:dyDescent="0.25">
      <c r="A30" s="282"/>
      <c r="B30" s="365"/>
      <c r="C30" s="238"/>
      <c r="D30" s="239"/>
      <c r="E30" s="594"/>
      <c r="F30" s="595"/>
      <c r="G30" s="596"/>
      <c r="H30" s="240"/>
      <c r="I30" s="324"/>
      <c r="J30" s="32"/>
    </row>
    <row r="31" spans="1:10" s="33" customFormat="1" ht="11.25" customHeight="1" thickTop="1" x14ac:dyDescent="0.2">
      <c r="A31" s="280">
        <f>A26+1</f>
        <v>45111</v>
      </c>
      <c r="B31" s="364"/>
      <c r="C31" s="276"/>
      <c r="D31" s="233"/>
      <c r="E31" s="588"/>
      <c r="F31" s="589"/>
      <c r="G31" s="590"/>
      <c r="H31" s="234"/>
      <c r="I31" s="322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0"/>
      <c r="B32" s="364"/>
      <c r="C32" s="236"/>
      <c r="D32" s="233"/>
      <c r="E32" s="591"/>
      <c r="F32" s="592"/>
      <c r="G32" s="593"/>
      <c r="H32" s="234"/>
      <c r="I32" s="322"/>
      <c r="J32" s="32"/>
    </row>
    <row r="33" spans="1:10" s="33" customFormat="1" ht="11.25" customHeight="1" x14ac:dyDescent="0.2">
      <c r="A33" s="280"/>
      <c r="B33" s="364"/>
      <c r="C33" s="236"/>
      <c r="D33" s="233"/>
      <c r="E33" s="591"/>
      <c r="F33" s="592"/>
      <c r="G33" s="593"/>
      <c r="H33" s="234"/>
      <c r="I33" s="322"/>
      <c r="J33" s="32"/>
    </row>
    <row r="34" spans="1:10" s="33" customFormat="1" ht="11.25" customHeight="1" x14ac:dyDescent="0.2">
      <c r="A34" s="281"/>
      <c r="B34" s="364"/>
      <c r="C34" s="236"/>
      <c r="D34" s="237"/>
      <c r="E34" s="591"/>
      <c r="F34" s="592"/>
      <c r="G34" s="593"/>
      <c r="H34" s="234"/>
      <c r="I34" s="323"/>
      <c r="J34" s="32"/>
    </row>
    <row r="35" spans="1:10" s="33" customFormat="1" ht="11.25" customHeight="1" thickBot="1" x14ac:dyDescent="0.25">
      <c r="A35" s="282"/>
      <c r="B35" s="365"/>
      <c r="C35" s="238"/>
      <c r="D35" s="239"/>
      <c r="E35" s="594"/>
      <c r="F35" s="595"/>
      <c r="G35" s="596"/>
      <c r="H35" s="240"/>
      <c r="I35" s="324"/>
      <c r="J35" s="32"/>
    </row>
    <row r="36" spans="1:10" s="33" customFormat="1" ht="11.25" customHeight="1" thickTop="1" x14ac:dyDescent="0.2">
      <c r="A36" s="280">
        <f>A31+1</f>
        <v>45112</v>
      </c>
      <c r="B36" s="350"/>
      <c r="C36" s="276"/>
      <c r="D36" s="25"/>
      <c r="E36" s="600"/>
      <c r="F36" s="601"/>
      <c r="G36" s="602"/>
      <c r="H36" s="26"/>
      <c r="I36" s="322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80"/>
      <c r="B37" s="350"/>
      <c r="C37" s="27"/>
      <c r="D37" s="25"/>
      <c r="E37" s="603"/>
      <c r="F37" s="604"/>
      <c r="G37" s="605"/>
      <c r="H37" s="26"/>
      <c r="I37" s="322"/>
      <c r="J37" s="32"/>
    </row>
    <row r="38" spans="1:10" s="33" customFormat="1" ht="11.25" customHeight="1" x14ac:dyDescent="0.2">
      <c r="A38" s="280"/>
      <c r="B38" s="350"/>
      <c r="C38" s="27"/>
      <c r="D38" s="25"/>
      <c r="E38" s="603"/>
      <c r="F38" s="604"/>
      <c r="G38" s="605"/>
      <c r="H38" s="26"/>
      <c r="I38" s="322"/>
      <c r="J38" s="32"/>
    </row>
    <row r="39" spans="1:10" s="33" customFormat="1" ht="11.25" customHeight="1" x14ac:dyDescent="0.2">
      <c r="A39" s="281"/>
      <c r="B39" s="350"/>
      <c r="C39" s="27"/>
      <c r="D39" s="28"/>
      <c r="E39" s="603"/>
      <c r="F39" s="604"/>
      <c r="G39" s="605"/>
      <c r="H39" s="26"/>
      <c r="I39" s="323"/>
      <c r="J39" s="32"/>
    </row>
    <row r="40" spans="1:10" s="33" customFormat="1" ht="11.25" customHeight="1" thickBot="1" x14ac:dyDescent="0.25">
      <c r="A40" s="282"/>
      <c r="B40" s="351"/>
      <c r="C40" s="29"/>
      <c r="D40" s="30"/>
      <c r="E40" s="606"/>
      <c r="F40" s="607"/>
      <c r="G40" s="608"/>
      <c r="H40" s="31"/>
      <c r="I40" s="324"/>
      <c r="J40" s="32"/>
    </row>
    <row r="41" spans="1:10" s="33" customFormat="1" ht="11.25" customHeight="1" thickTop="1" x14ac:dyDescent="0.2">
      <c r="A41" s="280">
        <f>A36+1</f>
        <v>45113</v>
      </c>
      <c r="B41" s="350"/>
      <c r="C41" s="276"/>
      <c r="D41" s="25"/>
      <c r="E41" s="600"/>
      <c r="F41" s="601"/>
      <c r="G41" s="602"/>
      <c r="H41" s="26"/>
      <c r="I41" s="322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80"/>
      <c r="B42" s="350"/>
      <c r="C42" s="27"/>
      <c r="D42" s="25"/>
      <c r="E42" s="603"/>
      <c r="F42" s="604"/>
      <c r="G42" s="605"/>
      <c r="H42" s="26"/>
      <c r="I42" s="322"/>
      <c r="J42" s="32"/>
    </row>
    <row r="43" spans="1:10" s="33" customFormat="1" ht="11.25" customHeight="1" x14ac:dyDescent="0.2">
      <c r="A43" s="280"/>
      <c r="B43" s="350"/>
      <c r="C43" s="27"/>
      <c r="D43" s="25"/>
      <c r="E43" s="603"/>
      <c r="F43" s="604"/>
      <c r="G43" s="605"/>
      <c r="H43" s="26"/>
      <c r="I43" s="322"/>
      <c r="J43" s="32"/>
    </row>
    <row r="44" spans="1:10" s="33" customFormat="1" ht="11.25" customHeight="1" x14ac:dyDescent="0.2">
      <c r="A44" s="281"/>
      <c r="B44" s="350"/>
      <c r="C44" s="27"/>
      <c r="D44" s="28"/>
      <c r="E44" s="603"/>
      <c r="F44" s="604"/>
      <c r="G44" s="605"/>
      <c r="H44" s="26"/>
      <c r="I44" s="323"/>
      <c r="J44" s="32"/>
    </row>
    <row r="45" spans="1:10" s="33" customFormat="1" ht="11.25" customHeight="1" thickBot="1" x14ac:dyDescent="0.25">
      <c r="A45" s="282"/>
      <c r="B45" s="351"/>
      <c r="C45" s="29"/>
      <c r="D45" s="30"/>
      <c r="E45" s="606"/>
      <c r="F45" s="607"/>
      <c r="G45" s="608"/>
      <c r="H45" s="31"/>
      <c r="I45" s="324"/>
      <c r="J45" s="32"/>
    </row>
    <row r="46" spans="1:10" s="33" customFormat="1" ht="11.25" customHeight="1" thickTop="1" x14ac:dyDescent="0.2">
      <c r="A46" s="280">
        <f>A41+1</f>
        <v>45114</v>
      </c>
      <c r="B46" s="350"/>
      <c r="C46" s="276"/>
      <c r="D46" s="25"/>
      <c r="E46" s="600"/>
      <c r="F46" s="601"/>
      <c r="G46" s="602"/>
      <c r="H46" s="26"/>
      <c r="I46" s="322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0"/>
      <c r="B47" s="350"/>
      <c r="C47" s="27"/>
      <c r="D47" s="25"/>
      <c r="E47" s="603"/>
      <c r="F47" s="604"/>
      <c r="G47" s="605"/>
      <c r="H47" s="26"/>
      <c r="I47" s="322"/>
      <c r="J47" s="32"/>
    </row>
    <row r="48" spans="1:10" s="33" customFormat="1" ht="11.25" customHeight="1" x14ac:dyDescent="0.2">
      <c r="A48" s="280"/>
      <c r="B48" s="350"/>
      <c r="C48" s="27"/>
      <c r="D48" s="25"/>
      <c r="E48" s="603"/>
      <c r="F48" s="604"/>
      <c r="G48" s="605"/>
      <c r="H48" s="26"/>
      <c r="I48" s="322"/>
      <c r="J48" s="32"/>
    </row>
    <row r="49" spans="1:10" s="33" customFormat="1" ht="11.25" customHeight="1" x14ac:dyDescent="0.2">
      <c r="A49" s="281"/>
      <c r="B49" s="350"/>
      <c r="C49" s="27"/>
      <c r="D49" s="28"/>
      <c r="E49" s="603"/>
      <c r="F49" s="604"/>
      <c r="G49" s="605"/>
      <c r="H49" s="26"/>
      <c r="I49" s="323"/>
      <c r="J49" s="32"/>
    </row>
    <row r="50" spans="1:10" s="33" customFormat="1" ht="11.25" customHeight="1" thickBot="1" x14ac:dyDescent="0.25">
      <c r="A50" s="282"/>
      <c r="B50" s="351"/>
      <c r="C50" s="29"/>
      <c r="D50" s="30"/>
      <c r="E50" s="606"/>
      <c r="F50" s="607"/>
      <c r="G50" s="608"/>
      <c r="H50" s="31"/>
      <c r="I50" s="324"/>
      <c r="J50" s="32"/>
    </row>
    <row r="51" spans="1:10" s="33" customFormat="1" ht="11.25" customHeight="1" thickTop="1" x14ac:dyDescent="0.2">
      <c r="A51" s="277">
        <f>A46+1</f>
        <v>45115</v>
      </c>
      <c r="B51" s="352"/>
      <c r="C51" s="195"/>
      <c r="D51" s="249"/>
      <c r="E51" s="597"/>
      <c r="F51" s="598"/>
      <c r="G51" s="599"/>
      <c r="H51" s="193"/>
      <c r="I51" s="322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77"/>
      <c r="B52" s="352"/>
      <c r="C52" s="195"/>
      <c r="D52" s="249"/>
      <c r="E52" s="582"/>
      <c r="F52" s="583"/>
      <c r="G52" s="584"/>
      <c r="H52" s="193"/>
      <c r="I52" s="322"/>
      <c r="J52" s="32"/>
    </row>
    <row r="53" spans="1:10" s="33" customFormat="1" ht="11.25" customHeight="1" x14ac:dyDescent="0.2">
      <c r="A53" s="277"/>
      <c r="B53" s="352"/>
      <c r="C53" s="195"/>
      <c r="D53" s="249"/>
      <c r="E53" s="582"/>
      <c r="F53" s="583"/>
      <c r="G53" s="584"/>
      <c r="H53" s="193"/>
      <c r="I53" s="322"/>
      <c r="J53" s="32"/>
    </row>
    <row r="54" spans="1:10" s="33" customFormat="1" ht="11.25" customHeight="1" x14ac:dyDescent="0.2">
      <c r="A54" s="278"/>
      <c r="B54" s="352"/>
      <c r="C54" s="195"/>
      <c r="D54" s="194"/>
      <c r="E54" s="582"/>
      <c r="F54" s="583"/>
      <c r="G54" s="584"/>
      <c r="H54" s="193"/>
      <c r="I54" s="323"/>
      <c r="J54" s="32"/>
    </row>
    <row r="55" spans="1:10" s="33" customFormat="1" ht="11.25" customHeight="1" thickBot="1" x14ac:dyDescent="0.25">
      <c r="A55" s="279"/>
      <c r="B55" s="353"/>
      <c r="C55" s="255"/>
      <c r="D55" s="252"/>
      <c r="E55" s="585"/>
      <c r="F55" s="586"/>
      <c r="G55" s="587"/>
      <c r="H55" s="253"/>
      <c r="I55" s="324"/>
      <c r="J55" s="32"/>
    </row>
    <row r="56" spans="1:10" s="33" customFormat="1" ht="11.25" customHeight="1" thickTop="1" x14ac:dyDescent="0.2">
      <c r="A56" s="277">
        <f>A51+1</f>
        <v>45116</v>
      </c>
      <c r="B56" s="352"/>
      <c r="C56" s="195"/>
      <c r="D56" s="249"/>
      <c r="E56" s="597"/>
      <c r="F56" s="598"/>
      <c r="G56" s="599"/>
      <c r="H56" s="193"/>
      <c r="I56" s="3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77"/>
      <c r="B57" s="352"/>
      <c r="C57" s="195"/>
      <c r="D57" s="249"/>
      <c r="E57" s="582"/>
      <c r="F57" s="583"/>
      <c r="G57" s="584"/>
      <c r="H57" s="193"/>
      <c r="I57" s="322"/>
      <c r="J57" s="32"/>
    </row>
    <row r="58" spans="1:10" s="33" customFormat="1" ht="11.25" customHeight="1" x14ac:dyDescent="0.2">
      <c r="A58" s="277"/>
      <c r="B58" s="352"/>
      <c r="C58" s="195"/>
      <c r="D58" s="249"/>
      <c r="E58" s="582"/>
      <c r="F58" s="583"/>
      <c r="G58" s="584"/>
      <c r="H58" s="193"/>
      <c r="I58" s="322"/>
      <c r="J58" s="32"/>
    </row>
    <row r="59" spans="1:10" s="33" customFormat="1" ht="11.25" customHeight="1" x14ac:dyDescent="0.2">
      <c r="A59" s="278"/>
      <c r="B59" s="352"/>
      <c r="C59" s="195"/>
      <c r="D59" s="194"/>
      <c r="E59" s="582"/>
      <c r="F59" s="583"/>
      <c r="G59" s="584"/>
      <c r="H59" s="193"/>
      <c r="I59" s="323"/>
      <c r="J59" s="32"/>
    </row>
    <row r="60" spans="1:10" s="33" customFormat="1" ht="11.25" customHeight="1" thickBot="1" x14ac:dyDescent="0.25">
      <c r="A60" s="279"/>
      <c r="B60" s="353"/>
      <c r="C60" s="255"/>
      <c r="D60" s="252"/>
      <c r="E60" s="585"/>
      <c r="F60" s="586"/>
      <c r="G60" s="587"/>
      <c r="H60" s="253"/>
      <c r="I60" s="324"/>
      <c r="J60" s="32"/>
    </row>
    <row r="61" spans="1:10" s="33" customFormat="1" ht="11.25" customHeight="1" thickTop="1" x14ac:dyDescent="0.2">
      <c r="A61" s="280">
        <f>A56+1</f>
        <v>45117</v>
      </c>
      <c r="B61" s="364"/>
      <c r="C61" s="276"/>
      <c r="D61" s="233"/>
      <c r="E61" s="588"/>
      <c r="F61" s="589"/>
      <c r="G61" s="590"/>
      <c r="H61" s="234"/>
      <c r="I61" s="493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0"/>
      <c r="B62" s="364"/>
      <c r="C62" s="236"/>
      <c r="D62" s="233"/>
      <c r="E62" s="591"/>
      <c r="F62" s="592"/>
      <c r="G62" s="593"/>
      <c r="H62" s="234"/>
      <c r="I62" s="493"/>
      <c r="J62" s="32"/>
    </row>
    <row r="63" spans="1:10" s="33" customFormat="1" ht="11.25" customHeight="1" x14ac:dyDescent="0.2">
      <c r="A63" s="280"/>
      <c r="B63" s="364"/>
      <c r="C63" s="236"/>
      <c r="D63" s="233"/>
      <c r="E63" s="591"/>
      <c r="F63" s="592"/>
      <c r="G63" s="593"/>
      <c r="H63" s="234"/>
      <c r="I63" s="493"/>
      <c r="J63" s="32"/>
    </row>
    <row r="64" spans="1:10" s="33" customFormat="1" ht="11.25" customHeight="1" x14ac:dyDescent="0.2">
      <c r="A64" s="281"/>
      <c r="B64" s="364"/>
      <c r="C64" s="236"/>
      <c r="D64" s="237"/>
      <c r="E64" s="591"/>
      <c r="F64" s="592"/>
      <c r="G64" s="593"/>
      <c r="H64" s="234"/>
      <c r="I64" s="494"/>
      <c r="J64" s="32"/>
    </row>
    <row r="65" spans="1:10" s="33" customFormat="1" ht="11.25" customHeight="1" thickBot="1" x14ac:dyDescent="0.25">
      <c r="A65" s="282"/>
      <c r="B65" s="365"/>
      <c r="C65" s="238"/>
      <c r="D65" s="239"/>
      <c r="E65" s="594"/>
      <c r="F65" s="595"/>
      <c r="G65" s="596"/>
      <c r="H65" s="240"/>
      <c r="I65" s="495"/>
      <c r="J65" s="32"/>
    </row>
    <row r="66" spans="1:10" s="33" customFormat="1" ht="11.25" customHeight="1" thickTop="1" x14ac:dyDescent="0.2">
      <c r="A66" s="280">
        <f>A61+1</f>
        <v>45118</v>
      </c>
      <c r="B66" s="364"/>
      <c r="C66" s="276"/>
      <c r="D66" s="233"/>
      <c r="E66" s="588"/>
      <c r="F66" s="589"/>
      <c r="G66" s="590"/>
      <c r="H66" s="234"/>
      <c r="I66" s="493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0"/>
      <c r="B67" s="364"/>
      <c r="C67" s="236"/>
      <c r="D67" s="233"/>
      <c r="E67" s="591"/>
      <c r="F67" s="592"/>
      <c r="G67" s="593"/>
      <c r="H67" s="234"/>
      <c r="I67" s="493"/>
      <c r="J67" s="32"/>
    </row>
    <row r="68" spans="1:10" s="33" customFormat="1" ht="11.25" customHeight="1" x14ac:dyDescent="0.2">
      <c r="A68" s="280"/>
      <c r="B68" s="364"/>
      <c r="C68" s="236"/>
      <c r="D68" s="233"/>
      <c r="E68" s="591"/>
      <c r="F68" s="592"/>
      <c r="G68" s="593"/>
      <c r="H68" s="234"/>
      <c r="I68" s="493"/>
      <c r="J68" s="32"/>
    </row>
    <row r="69" spans="1:10" s="33" customFormat="1" ht="11.25" customHeight="1" x14ac:dyDescent="0.2">
      <c r="A69" s="281"/>
      <c r="B69" s="364"/>
      <c r="C69" s="236"/>
      <c r="D69" s="237"/>
      <c r="E69" s="591"/>
      <c r="F69" s="592"/>
      <c r="G69" s="593"/>
      <c r="H69" s="234"/>
      <c r="I69" s="494"/>
      <c r="J69" s="32"/>
    </row>
    <row r="70" spans="1:10" s="33" customFormat="1" ht="11.25" customHeight="1" thickBot="1" x14ac:dyDescent="0.25">
      <c r="A70" s="282"/>
      <c r="B70" s="365"/>
      <c r="C70" s="238"/>
      <c r="D70" s="239"/>
      <c r="E70" s="594"/>
      <c r="F70" s="595"/>
      <c r="G70" s="596"/>
      <c r="H70" s="240"/>
      <c r="I70" s="495"/>
      <c r="J70" s="32"/>
    </row>
    <row r="71" spans="1:10" s="33" customFormat="1" ht="11.25" customHeight="1" thickTop="1" x14ac:dyDescent="0.2">
      <c r="A71" s="280">
        <f>A66+1</f>
        <v>45119</v>
      </c>
      <c r="B71" s="350"/>
      <c r="C71" s="276"/>
      <c r="D71" s="25"/>
      <c r="E71" s="600"/>
      <c r="F71" s="601"/>
      <c r="G71" s="602"/>
      <c r="H71" s="26"/>
      <c r="I71" s="322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80"/>
      <c r="B72" s="350"/>
      <c r="C72" s="27"/>
      <c r="D72" s="25"/>
      <c r="E72" s="603"/>
      <c r="F72" s="604"/>
      <c r="G72" s="605"/>
      <c r="H72" s="26"/>
      <c r="I72" s="322"/>
      <c r="J72" s="32"/>
    </row>
    <row r="73" spans="1:10" s="33" customFormat="1" ht="11.25" customHeight="1" x14ac:dyDescent="0.2">
      <c r="A73" s="280"/>
      <c r="B73" s="350"/>
      <c r="C73" s="27"/>
      <c r="D73" s="25"/>
      <c r="E73" s="603"/>
      <c r="F73" s="604"/>
      <c r="G73" s="605"/>
      <c r="H73" s="26"/>
      <c r="I73" s="322"/>
      <c r="J73" s="32"/>
    </row>
    <row r="74" spans="1:10" s="33" customFormat="1" ht="11.25" customHeight="1" x14ac:dyDescent="0.2">
      <c r="A74" s="281"/>
      <c r="B74" s="350"/>
      <c r="C74" s="27"/>
      <c r="D74" s="28"/>
      <c r="E74" s="603"/>
      <c r="F74" s="604"/>
      <c r="G74" s="605"/>
      <c r="H74" s="26"/>
      <c r="I74" s="323"/>
      <c r="J74" s="32"/>
    </row>
    <row r="75" spans="1:10" s="33" customFormat="1" ht="11.25" customHeight="1" thickBot="1" x14ac:dyDescent="0.25">
      <c r="A75" s="282"/>
      <c r="B75" s="351"/>
      <c r="C75" s="29"/>
      <c r="D75" s="30"/>
      <c r="E75" s="606"/>
      <c r="F75" s="607"/>
      <c r="G75" s="608"/>
      <c r="H75" s="31"/>
      <c r="I75" s="324"/>
      <c r="J75" s="32"/>
    </row>
    <row r="76" spans="1:10" s="33" customFormat="1" ht="11.25" customHeight="1" thickTop="1" x14ac:dyDescent="0.2">
      <c r="A76" s="280">
        <f>A71+1</f>
        <v>45120</v>
      </c>
      <c r="B76" s="350"/>
      <c r="C76" s="276"/>
      <c r="D76" s="25"/>
      <c r="E76" s="600"/>
      <c r="F76" s="601"/>
      <c r="G76" s="602"/>
      <c r="H76" s="26"/>
      <c r="I76" s="322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80"/>
      <c r="B77" s="350"/>
      <c r="C77" s="27"/>
      <c r="D77" s="25"/>
      <c r="E77" s="603"/>
      <c r="F77" s="604"/>
      <c r="G77" s="605"/>
      <c r="H77" s="26"/>
      <c r="I77" s="322"/>
      <c r="J77" s="32"/>
    </row>
    <row r="78" spans="1:10" s="33" customFormat="1" ht="11.25" customHeight="1" x14ac:dyDescent="0.2">
      <c r="A78" s="280"/>
      <c r="B78" s="350"/>
      <c r="C78" s="27"/>
      <c r="D78" s="25"/>
      <c r="E78" s="603"/>
      <c r="F78" s="604"/>
      <c r="G78" s="605"/>
      <c r="H78" s="26"/>
      <c r="I78" s="322"/>
      <c r="J78" s="32"/>
    </row>
    <row r="79" spans="1:10" s="33" customFormat="1" ht="11.25" customHeight="1" x14ac:dyDescent="0.2">
      <c r="A79" s="281"/>
      <c r="B79" s="350"/>
      <c r="C79" s="27"/>
      <c r="D79" s="28"/>
      <c r="E79" s="603"/>
      <c r="F79" s="604"/>
      <c r="G79" s="605"/>
      <c r="H79" s="26"/>
      <c r="I79" s="323"/>
      <c r="J79" s="32"/>
    </row>
    <row r="80" spans="1:10" s="33" customFormat="1" ht="11.25" customHeight="1" thickBot="1" x14ac:dyDescent="0.25">
      <c r="A80" s="282"/>
      <c r="B80" s="351"/>
      <c r="C80" s="29"/>
      <c r="D80" s="30"/>
      <c r="E80" s="606"/>
      <c r="F80" s="607"/>
      <c r="G80" s="608"/>
      <c r="H80" s="31"/>
      <c r="I80" s="324"/>
      <c r="J80" s="37"/>
    </row>
    <row r="81" spans="1:10" s="33" customFormat="1" ht="11.25" customHeight="1" thickTop="1" x14ac:dyDescent="0.2">
      <c r="A81" s="280">
        <f>A76+1</f>
        <v>45121</v>
      </c>
      <c r="B81" s="350"/>
      <c r="C81" s="276"/>
      <c r="D81" s="25"/>
      <c r="E81" s="600"/>
      <c r="F81" s="601"/>
      <c r="G81" s="602"/>
      <c r="H81" s="26"/>
      <c r="I81" s="322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0"/>
      <c r="B82" s="350"/>
      <c r="C82" s="27"/>
      <c r="D82" s="25"/>
      <c r="E82" s="603"/>
      <c r="F82" s="604"/>
      <c r="G82" s="605"/>
      <c r="H82" s="26"/>
      <c r="I82" s="322"/>
      <c r="J82" s="37"/>
    </row>
    <row r="83" spans="1:10" s="33" customFormat="1" ht="11.25" customHeight="1" x14ac:dyDescent="0.2">
      <c r="A83" s="280"/>
      <c r="B83" s="350"/>
      <c r="C83" s="27"/>
      <c r="D83" s="25"/>
      <c r="E83" s="603"/>
      <c r="F83" s="604"/>
      <c r="G83" s="605"/>
      <c r="H83" s="26"/>
      <c r="I83" s="322"/>
      <c r="J83" s="37"/>
    </row>
    <row r="84" spans="1:10" s="33" customFormat="1" ht="11.25" customHeight="1" x14ac:dyDescent="0.2">
      <c r="A84" s="281"/>
      <c r="B84" s="350"/>
      <c r="C84" s="27"/>
      <c r="D84" s="28"/>
      <c r="E84" s="603"/>
      <c r="F84" s="604"/>
      <c r="G84" s="605"/>
      <c r="H84" s="26"/>
      <c r="I84" s="323"/>
      <c r="J84" s="37"/>
    </row>
    <row r="85" spans="1:10" s="33" customFormat="1" ht="11.25" customHeight="1" thickBot="1" x14ac:dyDescent="0.25">
      <c r="A85" s="282"/>
      <c r="B85" s="351"/>
      <c r="C85" s="29"/>
      <c r="D85" s="30"/>
      <c r="E85" s="606"/>
      <c r="F85" s="607"/>
      <c r="G85" s="608"/>
      <c r="H85" s="31"/>
      <c r="I85" s="324"/>
      <c r="J85" s="37"/>
    </row>
    <row r="86" spans="1:10" s="33" customFormat="1" ht="11.25" customHeight="1" thickTop="1" x14ac:dyDescent="0.2">
      <c r="A86" s="277">
        <f>A81+1</f>
        <v>45122</v>
      </c>
      <c r="B86" s="352"/>
      <c r="C86" s="195"/>
      <c r="D86" s="249"/>
      <c r="E86" s="597"/>
      <c r="F86" s="598"/>
      <c r="G86" s="599"/>
      <c r="H86" s="193"/>
      <c r="I86" s="322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77"/>
      <c r="B87" s="352"/>
      <c r="C87" s="195"/>
      <c r="D87" s="249"/>
      <c r="E87" s="582"/>
      <c r="F87" s="583"/>
      <c r="G87" s="584"/>
      <c r="H87" s="193"/>
      <c r="I87" s="322"/>
      <c r="J87" s="37"/>
    </row>
    <row r="88" spans="1:10" s="33" customFormat="1" ht="11.25" customHeight="1" x14ac:dyDescent="0.2">
      <c r="A88" s="277"/>
      <c r="B88" s="352"/>
      <c r="C88" s="195"/>
      <c r="D88" s="249"/>
      <c r="E88" s="582"/>
      <c r="F88" s="583"/>
      <c r="G88" s="584"/>
      <c r="H88" s="193"/>
      <c r="I88" s="322"/>
      <c r="J88" s="37"/>
    </row>
    <row r="89" spans="1:10" s="33" customFormat="1" ht="11.25" customHeight="1" x14ac:dyDescent="0.2">
      <c r="A89" s="278"/>
      <c r="B89" s="352"/>
      <c r="C89" s="195"/>
      <c r="D89" s="194"/>
      <c r="E89" s="582"/>
      <c r="F89" s="583"/>
      <c r="G89" s="584"/>
      <c r="H89" s="193"/>
      <c r="I89" s="323"/>
      <c r="J89" s="37"/>
    </row>
    <row r="90" spans="1:10" s="33" customFormat="1" ht="11.25" customHeight="1" thickBot="1" x14ac:dyDescent="0.25">
      <c r="A90" s="279"/>
      <c r="B90" s="353"/>
      <c r="C90" s="255"/>
      <c r="D90" s="252"/>
      <c r="E90" s="585"/>
      <c r="F90" s="586"/>
      <c r="G90" s="587"/>
      <c r="H90" s="253"/>
      <c r="I90" s="324"/>
      <c r="J90" s="37"/>
    </row>
    <row r="91" spans="1:10" s="33" customFormat="1" ht="11.25" customHeight="1" thickTop="1" x14ac:dyDescent="0.2">
      <c r="A91" s="277">
        <f>A86+1</f>
        <v>45123</v>
      </c>
      <c r="B91" s="352"/>
      <c r="C91" s="195"/>
      <c r="D91" s="249"/>
      <c r="E91" s="597"/>
      <c r="F91" s="598"/>
      <c r="G91" s="599"/>
      <c r="H91" s="193"/>
      <c r="I91" s="322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77"/>
      <c r="B92" s="352"/>
      <c r="C92" s="195"/>
      <c r="D92" s="249"/>
      <c r="E92" s="582"/>
      <c r="F92" s="583"/>
      <c r="G92" s="584"/>
      <c r="H92" s="193"/>
      <c r="I92" s="322"/>
      <c r="J92" s="37"/>
    </row>
    <row r="93" spans="1:10" s="33" customFormat="1" ht="11.25" customHeight="1" x14ac:dyDescent="0.2">
      <c r="A93" s="277"/>
      <c r="B93" s="352"/>
      <c r="C93" s="195"/>
      <c r="D93" s="249"/>
      <c r="E93" s="582"/>
      <c r="F93" s="583"/>
      <c r="G93" s="584"/>
      <c r="H93" s="193"/>
      <c r="I93" s="322"/>
      <c r="J93" s="37"/>
    </row>
    <row r="94" spans="1:10" s="33" customFormat="1" ht="11.25" customHeight="1" x14ac:dyDescent="0.2">
      <c r="A94" s="278"/>
      <c r="B94" s="352"/>
      <c r="C94" s="195"/>
      <c r="D94" s="194"/>
      <c r="E94" s="582"/>
      <c r="F94" s="583"/>
      <c r="G94" s="584"/>
      <c r="H94" s="193"/>
      <c r="I94" s="323"/>
      <c r="J94" s="37"/>
    </row>
    <row r="95" spans="1:10" s="33" customFormat="1" ht="11.25" customHeight="1" thickBot="1" x14ac:dyDescent="0.25">
      <c r="A95" s="279"/>
      <c r="B95" s="353"/>
      <c r="C95" s="255"/>
      <c r="D95" s="252"/>
      <c r="E95" s="585"/>
      <c r="F95" s="586"/>
      <c r="G95" s="587"/>
      <c r="H95" s="253"/>
      <c r="I95" s="324"/>
      <c r="J95" s="37"/>
    </row>
    <row r="96" spans="1:10" s="33" customFormat="1" ht="11.25" customHeight="1" thickTop="1" x14ac:dyDescent="0.2">
      <c r="A96" s="280">
        <f>A91+1</f>
        <v>45124</v>
      </c>
      <c r="B96" s="364"/>
      <c r="C96" s="276"/>
      <c r="D96" s="233"/>
      <c r="E96" s="588"/>
      <c r="F96" s="589"/>
      <c r="G96" s="590"/>
      <c r="H96" s="234"/>
      <c r="I96" s="3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0"/>
      <c r="B97" s="364"/>
      <c r="C97" s="236"/>
      <c r="D97" s="233"/>
      <c r="E97" s="591"/>
      <c r="F97" s="592"/>
      <c r="G97" s="593"/>
      <c r="H97" s="234"/>
      <c r="I97" s="322"/>
      <c r="J97" s="37"/>
    </row>
    <row r="98" spans="1:10" s="33" customFormat="1" ht="11.25" customHeight="1" x14ac:dyDescent="0.2">
      <c r="A98" s="280"/>
      <c r="B98" s="364"/>
      <c r="C98" s="236"/>
      <c r="D98" s="233"/>
      <c r="E98" s="591"/>
      <c r="F98" s="592"/>
      <c r="G98" s="593"/>
      <c r="H98" s="234"/>
      <c r="I98" s="322"/>
      <c r="J98" s="37"/>
    </row>
    <row r="99" spans="1:10" s="33" customFormat="1" ht="11.25" customHeight="1" x14ac:dyDescent="0.2">
      <c r="A99" s="281"/>
      <c r="B99" s="364"/>
      <c r="C99" s="236"/>
      <c r="D99" s="237"/>
      <c r="E99" s="591"/>
      <c r="F99" s="592"/>
      <c r="G99" s="593"/>
      <c r="H99" s="234"/>
      <c r="I99" s="323"/>
      <c r="J99" s="37"/>
    </row>
    <row r="100" spans="1:10" s="33" customFormat="1" ht="11.25" customHeight="1" thickBot="1" x14ac:dyDescent="0.25">
      <c r="A100" s="282"/>
      <c r="B100" s="365"/>
      <c r="C100" s="238"/>
      <c r="D100" s="239"/>
      <c r="E100" s="594"/>
      <c r="F100" s="595"/>
      <c r="G100" s="596"/>
      <c r="H100" s="240"/>
      <c r="I100" s="324"/>
      <c r="J100" s="37"/>
    </row>
    <row r="101" spans="1:10" s="33" customFormat="1" ht="11.25" customHeight="1" thickTop="1" x14ac:dyDescent="0.2">
      <c r="A101" s="280">
        <f>A96+1</f>
        <v>45125</v>
      </c>
      <c r="B101" s="364"/>
      <c r="C101" s="276"/>
      <c r="D101" s="233"/>
      <c r="E101" s="588"/>
      <c r="F101" s="589"/>
      <c r="G101" s="590"/>
      <c r="H101" s="234"/>
      <c r="I101" s="328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0"/>
      <c r="B102" s="364"/>
      <c r="C102" s="236"/>
      <c r="D102" s="233"/>
      <c r="E102" s="591"/>
      <c r="F102" s="592"/>
      <c r="G102" s="593"/>
      <c r="H102" s="234"/>
      <c r="I102" s="328"/>
      <c r="J102" s="37"/>
    </row>
    <row r="103" spans="1:10" s="33" customFormat="1" ht="11.25" customHeight="1" x14ac:dyDescent="0.2">
      <c r="A103" s="280"/>
      <c r="B103" s="364"/>
      <c r="C103" s="236"/>
      <c r="D103" s="233"/>
      <c r="E103" s="591"/>
      <c r="F103" s="592"/>
      <c r="G103" s="593"/>
      <c r="H103" s="234"/>
      <c r="I103" s="328"/>
      <c r="J103" s="37"/>
    </row>
    <row r="104" spans="1:10" s="33" customFormat="1" ht="11.25" customHeight="1" x14ac:dyDescent="0.2">
      <c r="A104" s="281"/>
      <c r="B104" s="364"/>
      <c r="C104" s="236"/>
      <c r="D104" s="237"/>
      <c r="E104" s="591"/>
      <c r="F104" s="592"/>
      <c r="G104" s="593"/>
      <c r="H104" s="234"/>
      <c r="I104" s="329"/>
      <c r="J104" s="37"/>
    </row>
    <row r="105" spans="1:10" s="33" customFormat="1" ht="11.25" customHeight="1" thickBot="1" x14ac:dyDescent="0.25">
      <c r="A105" s="282"/>
      <c r="B105" s="365"/>
      <c r="C105" s="238"/>
      <c r="D105" s="239"/>
      <c r="E105" s="594"/>
      <c r="F105" s="595"/>
      <c r="G105" s="596"/>
      <c r="H105" s="240"/>
      <c r="I105" s="330"/>
      <c r="J105" s="37"/>
    </row>
    <row r="106" spans="1:10" s="33" customFormat="1" ht="11.25" customHeight="1" thickTop="1" x14ac:dyDescent="0.2">
      <c r="A106" s="280">
        <f>A101+1</f>
        <v>45126</v>
      </c>
      <c r="B106" s="350"/>
      <c r="C106" s="276"/>
      <c r="D106" s="25"/>
      <c r="E106" s="600"/>
      <c r="F106" s="601"/>
      <c r="G106" s="602"/>
      <c r="H106" s="26"/>
      <c r="I106" s="3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80"/>
      <c r="B107" s="350"/>
      <c r="C107" s="27"/>
      <c r="D107" s="25"/>
      <c r="E107" s="603"/>
      <c r="F107" s="604"/>
      <c r="G107" s="605"/>
      <c r="H107" s="26"/>
      <c r="I107" s="322"/>
      <c r="J107" s="32"/>
    </row>
    <row r="108" spans="1:10" s="33" customFormat="1" ht="11.25" customHeight="1" x14ac:dyDescent="0.2">
      <c r="A108" s="280"/>
      <c r="B108" s="350"/>
      <c r="C108" s="27"/>
      <c r="D108" s="25"/>
      <c r="E108" s="603"/>
      <c r="F108" s="604"/>
      <c r="G108" s="605"/>
      <c r="H108" s="26"/>
      <c r="I108" s="322"/>
      <c r="J108" s="32"/>
    </row>
    <row r="109" spans="1:10" s="33" customFormat="1" ht="11.25" customHeight="1" x14ac:dyDescent="0.2">
      <c r="A109" s="281"/>
      <c r="B109" s="350"/>
      <c r="C109" s="27"/>
      <c r="D109" s="28"/>
      <c r="E109" s="603"/>
      <c r="F109" s="604"/>
      <c r="G109" s="605"/>
      <c r="H109" s="26"/>
      <c r="I109" s="323"/>
      <c r="J109" s="32"/>
    </row>
    <row r="110" spans="1:10" s="33" customFormat="1" ht="11.25" customHeight="1" thickBot="1" x14ac:dyDescent="0.25">
      <c r="A110" s="282"/>
      <c r="B110" s="351"/>
      <c r="C110" s="29"/>
      <c r="D110" s="30"/>
      <c r="E110" s="606"/>
      <c r="F110" s="607"/>
      <c r="G110" s="608"/>
      <c r="H110" s="31"/>
      <c r="I110" s="324"/>
      <c r="J110" s="32"/>
    </row>
    <row r="111" spans="1:10" s="33" customFormat="1" ht="11.25" customHeight="1" thickTop="1" x14ac:dyDescent="0.2">
      <c r="A111" s="280">
        <f>A106+1</f>
        <v>45127</v>
      </c>
      <c r="B111" s="350"/>
      <c r="C111" s="276"/>
      <c r="D111" s="25"/>
      <c r="E111" s="600"/>
      <c r="F111" s="601"/>
      <c r="G111" s="602"/>
      <c r="H111" s="26"/>
      <c r="I111" s="322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80"/>
      <c r="B112" s="350"/>
      <c r="C112" s="27"/>
      <c r="D112" s="25"/>
      <c r="E112" s="603"/>
      <c r="F112" s="604"/>
      <c r="G112" s="605"/>
      <c r="H112" s="26"/>
      <c r="I112" s="322"/>
      <c r="J112" s="32"/>
    </row>
    <row r="113" spans="1:10" s="33" customFormat="1" ht="11.25" customHeight="1" x14ac:dyDescent="0.2">
      <c r="A113" s="280"/>
      <c r="B113" s="350"/>
      <c r="C113" s="27"/>
      <c r="D113" s="25"/>
      <c r="E113" s="603"/>
      <c r="F113" s="604"/>
      <c r="G113" s="605"/>
      <c r="H113" s="26"/>
      <c r="I113" s="322"/>
      <c r="J113" s="32"/>
    </row>
    <row r="114" spans="1:10" s="33" customFormat="1" ht="11.25" customHeight="1" x14ac:dyDescent="0.2">
      <c r="A114" s="281"/>
      <c r="B114" s="350"/>
      <c r="C114" s="27"/>
      <c r="D114" s="28"/>
      <c r="E114" s="603"/>
      <c r="F114" s="604"/>
      <c r="G114" s="605"/>
      <c r="H114" s="26"/>
      <c r="I114" s="323"/>
      <c r="J114" s="32"/>
    </row>
    <row r="115" spans="1:10" s="33" customFormat="1" ht="11.25" customHeight="1" thickBot="1" x14ac:dyDescent="0.25">
      <c r="A115" s="282"/>
      <c r="B115" s="351"/>
      <c r="C115" s="29"/>
      <c r="D115" s="30"/>
      <c r="E115" s="606"/>
      <c r="F115" s="607"/>
      <c r="G115" s="608"/>
      <c r="H115" s="31"/>
      <c r="I115" s="324"/>
      <c r="J115" s="32"/>
    </row>
    <row r="116" spans="1:10" s="33" customFormat="1" ht="11.25" customHeight="1" thickTop="1" x14ac:dyDescent="0.2">
      <c r="A116" s="280">
        <f>A111+1</f>
        <v>45128</v>
      </c>
      <c r="B116" s="350"/>
      <c r="C116" s="276"/>
      <c r="D116" s="25"/>
      <c r="E116" s="600"/>
      <c r="F116" s="601"/>
      <c r="G116" s="602"/>
      <c r="H116" s="26"/>
      <c r="I116" s="322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0"/>
      <c r="B117" s="350"/>
      <c r="C117" s="27"/>
      <c r="D117" s="25"/>
      <c r="E117" s="603"/>
      <c r="F117" s="604"/>
      <c r="G117" s="605"/>
      <c r="H117" s="26"/>
      <c r="I117" s="322"/>
      <c r="J117" s="32"/>
    </row>
    <row r="118" spans="1:10" s="33" customFormat="1" ht="11.25" customHeight="1" x14ac:dyDescent="0.2">
      <c r="A118" s="280"/>
      <c r="B118" s="350"/>
      <c r="C118" s="27"/>
      <c r="D118" s="25"/>
      <c r="E118" s="603"/>
      <c r="F118" s="604"/>
      <c r="G118" s="605"/>
      <c r="H118" s="26"/>
      <c r="I118" s="322"/>
      <c r="J118" s="32"/>
    </row>
    <row r="119" spans="1:10" s="33" customFormat="1" ht="11.25" customHeight="1" x14ac:dyDescent="0.2">
      <c r="A119" s="281"/>
      <c r="B119" s="350"/>
      <c r="C119" s="27"/>
      <c r="D119" s="28"/>
      <c r="E119" s="603"/>
      <c r="F119" s="604"/>
      <c r="G119" s="605"/>
      <c r="H119" s="26"/>
      <c r="I119" s="323"/>
      <c r="J119" s="32"/>
    </row>
    <row r="120" spans="1:10" s="33" customFormat="1" ht="11.25" customHeight="1" thickBot="1" x14ac:dyDescent="0.25">
      <c r="A120" s="282"/>
      <c r="B120" s="351"/>
      <c r="C120" s="29"/>
      <c r="D120" s="30"/>
      <c r="E120" s="606"/>
      <c r="F120" s="607"/>
      <c r="G120" s="608"/>
      <c r="H120" s="31"/>
      <c r="I120" s="324"/>
      <c r="J120" s="32"/>
    </row>
    <row r="121" spans="1:10" s="33" customFormat="1" ht="11.25" customHeight="1" thickTop="1" x14ac:dyDescent="0.2">
      <c r="A121" s="277">
        <f>A116+1</f>
        <v>45129</v>
      </c>
      <c r="B121" s="352"/>
      <c r="C121" s="195"/>
      <c r="D121" s="249"/>
      <c r="E121" s="597"/>
      <c r="F121" s="598"/>
      <c r="G121" s="599"/>
      <c r="H121" s="193"/>
      <c r="I121" s="3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77"/>
      <c r="B122" s="352"/>
      <c r="C122" s="195"/>
      <c r="D122" s="249"/>
      <c r="E122" s="582"/>
      <c r="F122" s="583"/>
      <c r="G122" s="584"/>
      <c r="H122" s="193"/>
      <c r="I122" s="322"/>
      <c r="J122" s="32"/>
    </row>
    <row r="123" spans="1:10" s="33" customFormat="1" ht="11.25" customHeight="1" x14ac:dyDescent="0.2">
      <c r="A123" s="277"/>
      <c r="B123" s="352"/>
      <c r="C123" s="195"/>
      <c r="D123" s="249"/>
      <c r="E123" s="582"/>
      <c r="F123" s="583"/>
      <c r="G123" s="584"/>
      <c r="H123" s="193"/>
      <c r="I123" s="322"/>
      <c r="J123" s="32"/>
    </row>
    <row r="124" spans="1:10" s="33" customFormat="1" ht="11.25" customHeight="1" x14ac:dyDescent="0.2">
      <c r="A124" s="278"/>
      <c r="B124" s="352"/>
      <c r="C124" s="195"/>
      <c r="D124" s="194"/>
      <c r="E124" s="582"/>
      <c r="F124" s="583"/>
      <c r="G124" s="584"/>
      <c r="H124" s="193"/>
      <c r="I124" s="323"/>
      <c r="J124" s="32"/>
    </row>
    <row r="125" spans="1:10" s="33" customFormat="1" ht="11.25" customHeight="1" thickBot="1" x14ac:dyDescent="0.25">
      <c r="A125" s="279"/>
      <c r="B125" s="353"/>
      <c r="C125" s="255"/>
      <c r="D125" s="252"/>
      <c r="E125" s="585"/>
      <c r="F125" s="586"/>
      <c r="G125" s="587"/>
      <c r="H125" s="253"/>
      <c r="I125" s="324"/>
      <c r="J125" s="32"/>
    </row>
    <row r="126" spans="1:10" s="33" customFormat="1" ht="11.25" customHeight="1" thickTop="1" x14ac:dyDescent="0.2">
      <c r="A126" s="277">
        <f>A121+1</f>
        <v>45130</v>
      </c>
      <c r="B126" s="352"/>
      <c r="C126" s="195"/>
      <c r="D126" s="249"/>
      <c r="E126" s="597"/>
      <c r="F126" s="598"/>
      <c r="G126" s="599"/>
      <c r="H126" s="193"/>
      <c r="I126" s="322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77"/>
      <c r="B127" s="352"/>
      <c r="C127" s="195"/>
      <c r="D127" s="249"/>
      <c r="E127" s="582"/>
      <c r="F127" s="583"/>
      <c r="G127" s="584"/>
      <c r="H127" s="193"/>
      <c r="I127" s="322"/>
      <c r="J127" s="32"/>
    </row>
    <row r="128" spans="1:10" s="33" customFormat="1" ht="11.25" customHeight="1" x14ac:dyDescent="0.2">
      <c r="A128" s="277"/>
      <c r="B128" s="352"/>
      <c r="C128" s="195"/>
      <c r="D128" s="249"/>
      <c r="E128" s="582"/>
      <c r="F128" s="583"/>
      <c r="G128" s="584"/>
      <c r="H128" s="193"/>
      <c r="I128" s="322"/>
      <c r="J128" s="32"/>
    </row>
    <row r="129" spans="1:10" s="33" customFormat="1" ht="11.25" customHeight="1" x14ac:dyDescent="0.2">
      <c r="A129" s="278"/>
      <c r="B129" s="352"/>
      <c r="C129" s="195"/>
      <c r="D129" s="194"/>
      <c r="E129" s="582"/>
      <c r="F129" s="583"/>
      <c r="G129" s="584"/>
      <c r="H129" s="193"/>
      <c r="I129" s="323"/>
      <c r="J129" s="32"/>
    </row>
    <row r="130" spans="1:10" s="33" customFormat="1" ht="11.25" customHeight="1" thickBot="1" x14ac:dyDescent="0.25">
      <c r="A130" s="279"/>
      <c r="B130" s="353"/>
      <c r="C130" s="255"/>
      <c r="D130" s="252"/>
      <c r="E130" s="585"/>
      <c r="F130" s="586"/>
      <c r="G130" s="587"/>
      <c r="H130" s="253"/>
      <c r="I130" s="324"/>
      <c r="J130" s="32"/>
    </row>
    <row r="131" spans="1:10" s="33" customFormat="1" ht="11.25" customHeight="1" thickTop="1" x14ac:dyDescent="0.2">
      <c r="A131" s="280">
        <f>A126+1</f>
        <v>45131</v>
      </c>
      <c r="B131" s="364"/>
      <c r="C131" s="276"/>
      <c r="D131" s="233"/>
      <c r="E131" s="588"/>
      <c r="F131" s="589"/>
      <c r="G131" s="590"/>
      <c r="H131" s="234"/>
      <c r="I131" s="493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0"/>
      <c r="B132" s="364"/>
      <c r="C132" s="236"/>
      <c r="D132" s="233"/>
      <c r="E132" s="591"/>
      <c r="F132" s="592"/>
      <c r="G132" s="593"/>
      <c r="H132" s="234"/>
      <c r="I132" s="493"/>
      <c r="J132" s="32"/>
    </row>
    <row r="133" spans="1:10" s="33" customFormat="1" ht="11.25" customHeight="1" x14ac:dyDescent="0.2">
      <c r="A133" s="280"/>
      <c r="B133" s="364"/>
      <c r="C133" s="236"/>
      <c r="D133" s="233"/>
      <c r="E133" s="591"/>
      <c r="F133" s="592"/>
      <c r="G133" s="593"/>
      <c r="H133" s="234"/>
      <c r="I133" s="493"/>
      <c r="J133" s="32"/>
    </row>
    <row r="134" spans="1:10" s="33" customFormat="1" ht="11.25" customHeight="1" x14ac:dyDescent="0.2">
      <c r="A134" s="281"/>
      <c r="B134" s="364"/>
      <c r="C134" s="236"/>
      <c r="D134" s="237"/>
      <c r="E134" s="591"/>
      <c r="F134" s="592"/>
      <c r="G134" s="593"/>
      <c r="H134" s="234"/>
      <c r="I134" s="494"/>
      <c r="J134" s="32"/>
    </row>
    <row r="135" spans="1:10" s="33" customFormat="1" ht="11.25" customHeight="1" thickBot="1" x14ac:dyDescent="0.25">
      <c r="A135" s="282"/>
      <c r="B135" s="365"/>
      <c r="C135" s="238"/>
      <c r="D135" s="239"/>
      <c r="E135" s="594"/>
      <c r="F135" s="595"/>
      <c r="G135" s="596"/>
      <c r="H135" s="240"/>
      <c r="I135" s="495"/>
      <c r="J135" s="32"/>
    </row>
    <row r="136" spans="1:10" s="33" customFormat="1" ht="11.25" customHeight="1" thickTop="1" x14ac:dyDescent="0.2">
      <c r="A136" s="280">
        <f>A131+1</f>
        <v>45132</v>
      </c>
      <c r="B136" s="364"/>
      <c r="C136" s="276"/>
      <c r="D136" s="233"/>
      <c r="E136" s="588"/>
      <c r="F136" s="589"/>
      <c r="G136" s="590"/>
      <c r="H136" s="234"/>
      <c r="I136" s="493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0"/>
      <c r="B137" s="364"/>
      <c r="C137" s="236"/>
      <c r="D137" s="233"/>
      <c r="E137" s="591"/>
      <c r="F137" s="592"/>
      <c r="G137" s="593"/>
      <c r="H137" s="234"/>
      <c r="I137" s="493"/>
      <c r="J137" s="32"/>
    </row>
    <row r="138" spans="1:10" s="33" customFormat="1" ht="11.25" customHeight="1" x14ac:dyDescent="0.2">
      <c r="A138" s="280"/>
      <c r="B138" s="364"/>
      <c r="C138" s="236"/>
      <c r="D138" s="233"/>
      <c r="E138" s="591"/>
      <c r="F138" s="592"/>
      <c r="G138" s="593"/>
      <c r="H138" s="234"/>
      <c r="I138" s="493"/>
      <c r="J138" s="32"/>
    </row>
    <row r="139" spans="1:10" s="33" customFormat="1" ht="11.25" customHeight="1" x14ac:dyDescent="0.2">
      <c r="A139" s="281"/>
      <c r="B139" s="364"/>
      <c r="C139" s="236"/>
      <c r="D139" s="237"/>
      <c r="E139" s="591"/>
      <c r="F139" s="592"/>
      <c r="G139" s="593"/>
      <c r="H139" s="234"/>
      <c r="I139" s="494"/>
      <c r="J139" s="32"/>
    </row>
    <row r="140" spans="1:10" s="33" customFormat="1" ht="11.25" customHeight="1" thickBot="1" x14ac:dyDescent="0.25">
      <c r="A140" s="282"/>
      <c r="B140" s="365"/>
      <c r="C140" s="238"/>
      <c r="D140" s="239"/>
      <c r="E140" s="594"/>
      <c r="F140" s="595"/>
      <c r="G140" s="596"/>
      <c r="H140" s="240"/>
      <c r="I140" s="495"/>
      <c r="J140" s="32"/>
    </row>
    <row r="141" spans="1:10" s="33" customFormat="1" ht="11.25" customHeight="1" thickTop="1" x14ac:dyDescent="0.2">
      <c r="A141" s="280">
        <f>A136+1</f>
        <v>45133</v>
      </c>
      <c r="B141" s="350"/>
      <c r="C141" s="276"/>
      <c r="D141" s="25"/>
      <c r="E141" s="600"/>
      <c r="F141" s="601"/>
      <c r="G141" s="602"/>
      <c r="H141" s="26"/>
      <c r="I141" s="322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80"/>
      <c r="B142" s="350"/>
      <c r="C142" s="27"/>
      <c r="D142" s="25"/>
      <c r="E142" s="603"/>
      <c r="F142" s="604"/>
      <c r="G142" s="605"/>
      <c r="H142" s="26"/>
      <c r="I142" s="322"/>
      <c r="J142" s="32"/>
    </row>
    <row r="143" spans="1:10" s="33" customFormat="1" ht="11.25" customHeight="1" x14ac:dyDescent="0.2">
      <c r="A143" s="280"/>
      <c r="B143" s="350"/>
      <c r="C143" s="27"/>
      <c r="D143" s="25"/>
      <c r="E143" s="603"/>
      <c r="F143" s="604"/>
      <c r="G143" s="605"/>
      <c r="H143" s="26"/>
      <c r="I143" s="322"/>
      <c r="J143" s="32"/>
    </row>
    <row r="144" spans="1:10" s="33" customFormat="1" ht="11.25" customHeight="1" x14ac:dyDescent="0.2">
      <c r="A144" s="281"/>
      <c r="B144" s="350"/>
      <c r="C144" s="27"/>
      <c r="D144" s="28"/>
      <c r="E144" s="603"/>
      <c r="F144" s="604"/>
      <c r="G144" s="605"/>
      <c r="H144" s="26"/>
      <c r="I144" s="323"/>
      <c r="J144" s="32"/>
    </row>
    <row r="145" spans="1:10" s="33" customFormat="1" ht="11.25" customHeight="1" thickBot="1" x14ac:dyDescent="0.25">
      <c r="A145" s="282"/>
      <c r="B145" s="351"/>
      <c r="C145" s="29"/>
      <c r="D145" s="30"/>
      <c r="E145" s="606"/>
      <c r="F145" s="607"/>
      <c r="G145" s="608"/>
      <c r="H145" s="31"/>
      <c r="I145" s="324"/>
      <c r="J145" s="32"/>
    </row>
    <row r="146" spans="1:10" s="33" customFormat="1" ht="11.25" customHeight="1" thickTop="1" x14ac:dyDescent="0.2">
      <c r="A146" s="280">
        <f>A141+1</f>
        <v>45134</v>
      </c>
      <c r="B146" s="350"/>
      <c r="C146" s="276"/>
      <c r="D146" s="25"/>
      <c r="E146" s="600"/>
      <c r="F146" s="601"/>
      <c r="G146" s="602"/>
      <c r="H146" s="26"/>
      <c r="I146" s="322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80"/>
      <c r="B147" s="350"/>
      <c r="C147" s="27"/>
      <c r="D147" s="25"/>
      <c r="E147" s="603"/>
      <c r="F147" s="604"/>
      <c r="G147" s="605"/>
      <c r="H147" s="26"/>
      <c r="I147" s="322"/>
      <c r="J147" s="32"/>
    </row>
    <row r="148" spans="1:10" s="33" customFormat="1" ht="11.25" customHeight="1" x14ac:dyDescent="0.2">
      <c r="A148" s="280"/>
      <c r="B148" s="350"/>
      <c r="C148" s="27"/>
      <c r="D148" s="25"/>
      <c r="E148" s="603"/>
      <c r="F148" s="604"/>
      <c r="G148" s="605"/>
      <c r="H148" s="26"/>
      <c r="I148" s="322"/>
      <c r="J148" s="32"/>
    </row>
    <row r="149" spans="1:10" s="33" customFormat="1" ht="11.25" customHeight="1" x14ac:dyDescent="0.2">
      <c r="A149" s="281"/>
      <c r="B149" s="350"/>
      <c r="C149" s="27"/>
      <c r="D149" s="28"/>
      <c r="E149" s="603"/>
      <c r="F149" s="604"/>
      <c r="G149" s="605"/>
      <c r="H149" s="26"/>
      <c r="I149" s="323"/>
      <c r="J149" s="32"/>
    </row>
    <row r="150" spans="1:10" s="33" customFormat="1" ht="11.25" customHeight="1" thickBot="1" x14ac:dyDescent="0.25">
      <c r="A150" s="282"/>
      <c r="B150" s="351"/>
      <c r="C150" s="29"/>
      <c r="D150" s="30"/>
      <c r="E150" s="606"/>
      <c r="F150" s="607"/>
      <c r="G150" s="608"/>
      <c r="H150" s="31"/>
      <c r="I150" s="324"/>
      <c r="J150" s="32"/>
    </row>
    <row r="151" spans="1:10" s="33" customFormat="1" ht="11.25" customHeight="1" thickTop="1" x14ac:dyDescent="0.2">
      <c r="A151" s="280">
        <f>A146+1</f>
        <v>45135</v>
      </c>
      <c r="B151" s="350"/>
      <c r="C151" s="276"/>
      <c r="D151" s="25"/>
      <c r="E151" s="600"/>
      <c r="F151" s="601"/>
      <c r="G151" s="602"/>
      <c r="H151" s="26"/>
      <c r="I151" s="322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0"/>
      <c r="B152" s="350"/>
      <c r="C152" s="27"/>
      <c r="D152" s="25"/>
      <c r="E152" s="603"/>
      <c r="F152" s="604"/>
      <c r="G152" s="605"/>
      <c r="H152" s="26"/>
      <c r="I152" s="322"/>
      <c r="J152" s="32"/>
    </row>
    <row r="153" spans="1:10" s="33" customFormat="1" ht="11.25" customHeight="1" x14ac:dyDescent="0.2">
      <c r="A153" s="280"/>
      <c r="B153" s="350"/>
      <c r="C153" s="27"/>
      <c r="D153" s="25"/>
      <c r="E153" s="603"/>
      <c r="F153" s="604"/>
      <c r="G153" s="605"/>
      <c r="H153" s="26"/>
      <c r="I153" s="322"/>
      <c r="J153" s="32"/>
    </row>
    <row r="154" spans="1:10" s="33" customFormat="1" ht="11.25" customHeight="1" x14ac:dyDescent="0.2">
      <c r="A154" s="281"/>
      <c r="B154" s="350"/>
      <c r="C154" s="27"/>
      <c r="D154" s="28"/>
      <c r="E154" s="603"/>
      <c r="F154" s="604"/>
      <c r="G154" s="605"/>
      <c r="H154" s="26"/>
      <c r="I154" s="323"/>
      <c r="J154" s="32"/>
    </row>
    <row r="155" spans="1:10" s="33" customFormat="1" ht="11.25" customHeight="1" thickBot="1" x14ac:dyDescent="0.25">
      <c r="A155" s="282"/>
      <c r="B155" s="351"/>
      <c r="C155" s="29"/>
      <c r="D155" s="30"/>
      <c r="E155" s="606"/>
      <c r="F155" s="607"/>
      <c r="G155" s="608"/>
      <c r="H155" s="31"/>
      <c r="I155" s="324"/>
      <c r="J155" s="32"/>
    </row>
    <row r="156" spans="1:10" s="33" customFormat="1" ht="11.25" customHeight="1" thickTop="1" x14ac:dyDescent="0.2">
      <c r="A156" s="277">
        <f>A151+1</f>
        <v>45136</v>
      </c>
      <c r="B156" s="352"/>
      <c r="C156" s="195"/>
      <c r="D156" s="249"/>
      <c r="E156" s="597"/>
      <c r="F156" s="598"/>
      <c r="G156" s="599"/>
      <c r="H156" s="193"/>
      <c r="I156" s="322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77"/>
      <c r="B157" s="352"/>
      <c r="C157" s="195"/>
      <c r="D157" s="249"/>
      <c r="E157" s="582"/>
      <c r="F157" s="583"/>
      <c r="G157" s="584"/>
      <c r="H157" s="193"/>
      <c r="I157" s="322"/>
      <c r="J157" s="32"/>
    </row>
    <row r="158" spans="1:10" s="33" customFormat="1" ht="11.25" customHeight="1" x14ac:dyDescent="0.2">
      <c r="A158" s="277"/>
      <c r="B158" s="352"/>
      <c r="C158" s="195"/>
      <c r="D158" s="249"/>
      <c r="E158" s="582"/>
      <c r="F158" s="583"/>
      <c r="G158" s="584"/>
      <c r="H158" s="193"/>
      <c r="I158" s="322"/>
      <c r="J158" s="32"/>
    </row>
    <row r="159" spans="1:10" s="33" customFormat="1" ht="11.25" customHeight="1" x14ac:dyDescent="0.2">
      <c r="A159" s="278"/>
      <c r="B159" s="352"/>
      <c r="C159" s="195"/>
      <c r="D159" s="194"/>
      <c r="E159" s="582"/>
      <c r="F159" s="583"/>
      <c r="G159" s="584"/>
      <c r="H159" s="193"/>
      <c r="I159" s="323"/>
      <c r="J159" s="32"/>
    </row>
    <row r="160" spans="1:10" s="33" customFormat="1" ht="11.25" customHeight="1" thickBot="1" x14ac:dyDescent="0.25">
      <c r="A160" s="279"/>
      <c r="B160" s="353"/>
      <c r="C160" s="255"/>
      <c r="D160" s="252"/>
      <c r="E160" s="585"/>
      <c r="F160" s="586"/>
      <c r="G160" s="587"/>
      <c r="H160" s="253"/>
      <c r="I160" s="324"/>
      <c r="J160" s="32"/>
    </row>
    <row r="161" spans="1:10" s="33" customFormat="1" ht="11.25" customHeight="1" thickTop="1" x14ac:dyDescent="0.2">
      <c r="A161" s="277">
        <f>A156+1</f>
        <v>45137</v>
      </c>
      <c r="B161" s="352"/>
      <c r="C161" s="195"/>
      <c r="D161" s="249"/>
      <c r="E161" s="597"/>
      <c r="F161" s="598"/>
      <c r="G161" s="599"/>
      <c r="H161" s="193"/>
      <c r="I161" s="322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77"/>
      <c r="B162" s="352"/>
      <c r="C162" s="195"/>
      <c r="D162" s="249"/>
      <c r="E162" s="582"/>
      <c r="F162" s="583"/>
      <c r="G162" s="584"/>
      <c r="H162" s="193"/>
      <c r="I162" s="322"/>
      <c r="J162" s="32"/>
    </row>
    <row r="163" spans="1:10" s="33" customFormat="1" ht="11.25" customHeight="1" x14ac:dyDescent="0.2">
      <c r="A163" s="277"/>
      <c r="B163" s="352"/>
      <c r="C163" s="195"/>
      <c r="D163" s="249"/>
      <c r="E163" s="582"/>
      <c r="F163" s="583"/>
      <c r="G163" s="584"/>
      <c r="H163" s="193"/>
      <c r="I163" s="322"/>
      <c r="J163" s="32"/>
    </row>
    <row r="164" spans="1:10" s="33" customFormat="1" ht="11.25" customHeight="1" x14ac:dyDescent="0.2">
      <c r="A164" s="278"/>
      <c r="B164" s="352"/>
      <c r="C164" s="195"/>
      <c r="D164" s="194"/>
      <c r="E164" s="582"/>
      <c r="F164" s="583"/>
      <c r="G164" s="584"/>
      <c r="H164" s="193"/>
      <c r="I164" s="323"/>
      <c r="J164" s="32"/>
    </row>
    <row r="165" spans="1:10" s="33" customFormat="1" ht="11.25" customHeight="1" thickBot="1" x14ac:dyDescent="0.25">
      <c r="A165" s="279"/>
      <c r="B165" s="353"/>
      <c r="C165" s="255"/>
      <c r="D165" s="252"/>
      <c r="E165" s="585"/>
      <c r="F165" s="586"/>
      <c r="G165" s="587"/>
      <c r="H165" s="253"/>
      <c r="I165" s="324"/>
      <c r="J165" s="32"/>
    </row>
    <row r="166" spans="1:10" s="33" customFormat="1" ht="11.25" customHeight="1" thickTop="1" x14ac:dyDescent="0.2">
      <c r="A166" s="403">
        <f>A161+1</f>
        <v>45138</v>
      </c>
      <c r="B166" s="401"/>
      <c r="C166" s="276"/>
      <c r="D166" s="243"/>
      <c r="E166" s="588"/>
      <c r="F166" s="589"/>
      <c r="G166" s="590"/>
      <c r="H166" s="244"/>
      <c r="I166" s="609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280"/>
      <c r="B167" s="364"/>
      <c r="C167" s="236"/>
      <c r="D167" s="233"/>
      <c r="E167" s="591"/>
      <c r="F167" s="592"/>
      <c r="G167" s="593"/>
      <c r="H167" s="234"/>
      <c r="I167" s="493"/>
      <c r="J167" s="32"/>
    </row>
    <row r="168" spans="1:10" s="33" customFormat="1" ht="11.25" customHeight="1" x14ac:dyDescent="0.2">
      <c r="A168" s="280"/>
      <c r="B168" s="364"/>
      <c r="C168" s="236"/>
      <c r="D168" s="233"/>
      <c r="E168" s="591"/>
      <c r="F168" s="592"/>
      <c r="G168" s="593"/>
      <c r="H168" s="234"/>
      <c r="I168" s="493"/>
      <c r="J168" s="32"/>
    </row>
    <row r="169" spans="1:10" s="33" customFormat="1" ht="11.25" customHeight="1" x14ac:dyDescent="0.2">
      <c r="A169" s="281"/>
      <c r="B169" s="364"/>
      <c r="C169" s="236"/>
      <c r="D169" s="237"/>
      <c r="E169" s="591"/>
      <c r="F169" s="592"/>
      <c r="G169" s="593"/>
      <c r="H169" s="234"/>
      <c r="I169" s="494"/>
      <c r="J169" s="32"/>
    </row>
    <row r="170" spans="1:10" s="33" customFormat="1" ht="11.25" customHeight="1" thickBot="1" x14ac:dyDescent="0.25">
      <c r="A170" s="404"/>
      <c r="B170" s="402"/>
      <c r="C170" s="238"/>
      <c r="D170" s="246"/>
      <c r="E170" s="594"/>
      <c r="F170" s="595"/>
      <c r="G170" s="596"/>
      <c r="H170" s="247"/>
      <c r="I170" s="610"/>
      <c r="J170" s="32"/>
    </row>
    <row r="171" spans="1:10" s="33" customFormat="1" ht="12.75" customHeight="1" thickBot="1" x14ac:dyDescent="0.25">
      <c r="A171" s="578" t="s">
        <v>37</v>
      </c>
      <c r="B171" s="396"/>
      <c r="C171" s="396"/>
      <c r="D171" s="38"/>
      <c r="E171" s="39">
        <f>K9*$H$8</f>
        <v>0</v>
      </c>
      <c r="F171" s="408" t="s">
        <v>38</v>
      </c>
      <c r="G171" s="40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393" t="str">
        <f>"Project-related planned work time"&amp;$F$3</f>
        <v>Project-related planned work time</v>
      </c>
      <c r="B172" s="394"/>
      <c r="C172" s="394"/>
      <c r="D172" s="42"/>
      <c r="E172" s="43">
        <f>K9*$H$9</f>
        <v>0</v>
      </c>
      <c r="F172" s="393"/>
      <c r="G172" s="394"/>
      <c r="H172" s="394"/>
      <c r="I172" s="70"/>
      <c r="J172" s="32"/>
    </row>
    <row r="173" spans="1:10" s="33" customFormat="1" ht="13.5" thickBot="1" x14ac:dyDescent="0.25">
      <c r="A173" s="399" t="str">
        <f>"Project-related hours"&amp;$F$3</f>
        <v>Project-related hours</v>
      </c>
      <c r="B173" s="400"/>
      <c r="C173" s="400"/>
      <c r="D173" s="44"/>
      <c r="E173" s="45">
        <f>SUMIF(C16:C170,F3,H16:H170)</f>
        <v>0</v>
      </c>
      <c r="F173" s="399"/>
      <c r="G173" s="400"/>
      <c r="H173" s="400"/>
      <c r="I173" s="71"/>
      <c r="J173" s="32"/>
    </row>
    <row r="174" spans="1:10" s="33" customFormat="1" ht="13.5" thickBot="1" x14ac:dyDescent="0.25">
      <c r="A174" s="424" t="s">
        <v>39</v>
      </c>
      <c r="B174" s="409"/>
      <c r="C174" s="409"/>
      <c r="D174" s="46"/>
      <c r="E174" s="47" t="str">
        <f>IF(E173=0,"",ROUND(E173/E171,4))</f>
        <v/>
      </c>
      <c r="F174" s="408"/>
      <c r="G174" s="409"/>
      <c r="H174" s="409"/>
      <c r="I174" s="72"/>
      <c r="J174" s="121"/>
    </row>
    <row r="175" spans="1:10" s="33" customFormat="1" ht="11.25" customHeight="1" x14ac:dyDescent="0.2">
      <c r="A175" s="491" t="str">
        <f>IF(ROUND(H171,5)=ROUND(I171,5),"","Die erbrachte Arbeitszeit stimmt nicht mit der abrechenbaren Arbeitszeit überein")</f>
        <v/>
      </c>
      <c r="B175" s="491"/>
      <c r="C175" s="491"/>
      <c r="D175" s="491"/>
      <c r="E175" s="491"/>
      <c r="F175" s="491"/>
      <c r="G175" s="491"/>
      <c r="H175" s="491"/>
      <c r="I175" s="491"/>
      <c r="J175" s="121"/>
    </row>
    <row r="176" spans="1:10" s="33" customFormat="1" ht="12.75" customHeight="1" x14ac:dyDescent="0.2">
      <c r="A176" s="492" t="s">
        <v>40</v>
      </c>
      <c r="B176" s="492"/>
      <c r="C176" s="492"/>
      <c r="D176" s="492"/>
      <c r="E176" s="492"/>
      <c r="F176" s="492"/>
      <c r="G176" s="492"/>
      <c r="H176" s="122"/>
      <c r="I176" s="122"/>
      <c r="J176" s="119"/>
    </row>
    <row r="177" spans="1:10" s="33" customFormat="1" ht="45" customHeight="1" x14ac:dyDescent="0.2">
      <c r="A177" s="492" t="s">
        <v>68</v>
      </c>
      <c r="B177" s="492"/>
      <c r="C177" s="492"/>
      <c r="D177" s="492"/>
      <c r="E177" s="492"/>
      <c r="F177" s="492"/>
      <c r="G177" s="492"/>
      <c r="H177" s="492"/>
      <c r="I177" s="492"/>
      <c r="J177" s="119"/>
    </row>
    <row r="178" spans="1:10" ht="9.75" customHeight="1" x14ac:dyDescent="0.2">
      <c r="A178" s="425"/>
      <c r="B178" s="425"/>
      <c r="C178" s="425"/>
      <c r="D178" s="16"/>
      <c r="E178" s="425"/>
      <c r="F178" s="425"/>
      <c r="G178" s="425"/>
      <c r="H178" s="425"/>
      <c r="I178" s="425"/>
      <c r="J178" s="123"/>
    </row>
    <row r="179" spans="1:10" ht="42" customHeight="1" x14ac:dyDescent="0.2">
      <c r="A179" s="411" t="s">
        <v>42</v>
      </c>
      <c r="B179" s="412"/>
      <c r="C179" s="413"/>
      <c r="D179" s="69"/>
      <c r="E179" s="411" t="s">
        <v>43</v>
      </c>
      <c r="F179" s="413"/>
      <c r="G179" s="411"/>
      <c r="H179" s="412"/>
      <c r="I179" s="41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5:I175">
    <cfRule type="cellIs" dxfId="5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showInputMessage="1" showErrorMessage="1" errorTitle="&gt;10 hours" error="The amount of time worked per day must not exceed 10 hours." sqref="H16:H170" xr:uid="{00000000-0002-0000-0700-000000000000}">
      <formula1>0.416666666666667</formula1>
    </dataValidation>
    <dataValidation type="list" allowBlank="1" showInputMessage="1" showErrorMessage="1" sqref="B16:B170" xr:uid="{00000000-0002-0000-0700-000001000000}">
      <formula1>$K$4:$K$5</formula1>
    </dataValidation>
    <dataValidation type="list" showInputMessage="1" showErrorMessage="1" sqref="D16:D170" xr:uid="{00000000-0002-0000-0700-000002000000}">
      <formula1>$K$1:$K$3</formula1>
    </dataValidation>
    <dataValidation type="time" operator="lessThanOrEqual" allowBlank="1" showInputMessage="1" showErrorMessage="1" sqref="J21:J25" xr:uid="{00000000-0002-0000-0700-000003000000}">
      <formula1>0.416666666666667</formula1>
    </dataValidation>
    <dataValidation operator="lessThanOrEqual" allowBlank="1" showInputMessage="1" showErrorMessage="1" sqref="J26:J173" xr:uid="{00000000-0002-0000-0700-000004000000}"/>
    <dataValidation type="list" showInputMessage="1" showErrorMessage="1" sqref="C16:C25 C27:C30 C32:C35 C37:C40 C42:C45 C47:C60 C62:C65 C67:C70 C72:C75 C77:C80 C82:C95 C97:C100 C102:C105 C107:C110 C112:C115 C117:C130 C132:C135 C137:C140 C142:C145 C147:C150 C152:C165 C167:C170" xr:uid="{00000000-0002-0000-0700-000005000000}">
      <formula1>$F$3</formula1>
    </dataValidation>
    <dataValidation type="list" allowBlank="1" showInputMessage="1" showErrorMessage="1" sqref="C26 C31 C36 C41 C46 C61 C66 C71 C76 C81 C96 C101 C106 C111 C116 C131 C136 C141 C146 C151 C166" xr:uid="{73F46618-FC8F-4020-9D04-A791FE1F717D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2"/>
  <sheetViews>
    <sheetView topLeftCell="A149" zoomScaleNormal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2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7.425781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39" t="s">
        <v>13</v>
      </c>
      <c r="B1" s="440"/>
      <c r="C1" s="440"/>
      <c r="D1" s="440"/>
      <c r="E1" s="440"/>
      <c r="F1" s="440"/>
      <c r="G1" s="440"/>
      <c r="H1" s="440"/>
      <c r="I1" s="441"/>
      <c r="J1" s="115"/>
      <c r="K1" s="102">
        <f>F3</f>
        <v>0</v>
      </c>
    </row>
    <row r="2" spans="1:11" s="116" customFormat="1" x14ac:dyDescent="0.2">
      <c r="A2" s="442" t="s">
        <v>14</v>
      </c>
      <c r="B2" s="443"/>
      <c r="C2" s="48" t="s">
        <v>15</v>
      </c>
      <c r="D2" s="48"/>
      <c r="E2" s="508" t="s">
        <v>54</v>
      </c>
      <c r="F2" s="509"/>
      <c r="G2" s="444" t="s">
        <v>17</v>
      </c>
      <c r="H2" s="445"/>
      <c r="I2" s="446"/>
      <c r="J2" s="115"/>
      <c r="K2" s="102" t="s">
        <v>63</v>
      </c>
    </row>
    <row r="3" spans="1:11" s="33" customFormat="1" ht="13.5" thickBot="1" x14ac:dyDescent="0.25">
      <c r="A3" s="502" t="s">
        <v>18</v>
      </c>
      <c r="B3" s="503"/>
      <c r="C3" s="135" t="s">
        <v>19</v>
      </c>
      <c r="D3" s="49"/>
      <c r="E3" s="510"/>
      <c r="F3" s="453"/>
      <c r="G3" s="504"/>
      <c r="H3" s="505"/>
      <c r="I3" s="506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64</v>
      </c>
    </row>
    <row r="5" spans="1:11" s="35" customFormat="1" ht="15" x14ac:dyDescent="0.2">
      <c r="A5" s="459" t="s">
        <v>20</v>
      </c>
      <c r="B5" s="460"/>
      <c r="C5" s="460"/>
      <c r="D5" s="507"/>
      <c r="E5" s="507"/>
      <c r="F5" s="579"/>
      <c r="G5" s="457"/>
      <c r="H5" s="457"/>
      <c r="I5" s="458"/>
      <c r="K5" s="102" t="s">
        <v>65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381" t="s">
        <v>24</v>
      </c>
      <c r="B8" s="382"/>
      <c r="C8" s="382"/>
      <c r="D8" s="382"/>
      <c r="E8" s="382"/>
      <c r="F8" s="382"/>
      <c r="G8" s="382"/>
      <c r="H8" s="93"/>
      <c r="I8" s="22"/>
      <c r="J8" s="35"/>
      <c r="K8" s="35"/>
    </row>
    <row r="9" spans="1:11" s="33" customFormat="1" x14ac:dyDescent="0.2">
      <c r="A9" s="389" t="str">
        <f>"davon im Projekt "&amp;E3&amp;" beschäftigt:"</f>
        <v>davon im Projekt  beschäftigt:</v>
      </c>
      <c r="B9" s="390"/>
      <c r="C9" s="390"/>
      <c r="D9" s="390"/>
      <c r="E9" s="390"/>
      <c r="F9" s="390"/>
      <c r="G9" s="390"/>
      <c r="H9" s="93"/>
      <c r="I9" s="23"/>
      <c r="J9" s="102" t="s">
        <v>66</v>
      </c>
      <c r="K9" s="105">
        <v>5.9027777777777777</v>
      </c>
    </row>
    <row r="10" spans="1:11" s="33" customFormat="1" ht="13.5" thickBot="1" x14ac:dyDescent="0.25">
      <c r="A10" s="389"/>
      <c r="B10" s="390"/>
      <c r="C10" s="390"/>
      <c r="D10" s="390"/>
      <c r="E10" s="390"/>
      <c r="F10" s="390"/>
      <c r="G10" s="390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57</v>
      </c>
      <c r="H11" s="59" t="s">
        <v>27</v>
      </c>
      <c r="I11" s="118">
        <f>'01-23'!I11</f>
        <v>2023</v>
      </c>
      <c r="J11" s="119"/>
      <c r="K11" s="120"/>
    </row>
    <row r="12" spans="1:11" s="33" customFormat="1" ht="20.25" customHeight="1" x14ac:dyDescent="0.2">
      <c r="A12" s="60" t="s">
        <v>28</v>
      </c>
      <c r="B12" s="468" t="s">
        <v>67</v>
      </c>
      <c r="C12" s="468"/>
      <c r="D12" s="468"/>
      <c r="E12" s="468"/>
      <c r="F12" s="468"/>
      <c r="G12" s="468"/>
      <c r="H12" s="468"/>
      <c r="I12" s="469"/>
      <c r="J12" s="119"/>
    </row>
    <row r="13" spans="1:11" s="33" customFormat="1" ht="29.25" customHeight="1" thickBot="1" x14ac:dyDescent="0.25">
      <c r="A13" s="343" t="s">
        <v>30</v>
      </c>
      <c r="B13" s="344"/>
      <c r="C13" s="344"/>
      <c r="D13" s="344"/>
      <c r="E13" s="344"/>
      <c r="F13" s="344"/>
      <c r="G13" s="344"/>
      <c r="H13" s="344"/>
      <c r="I13" s="345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383" t="s">
        <v>34</v>
      </c>
      <c r="F15" s="384"/>
      <c r="G15" s="385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462">
        <v>45139</v>
      </c>
      <c r="B16" s="611"/>
      <c r="C16" s="241"/>
      <c r="D16" s="267"/>
      <c r="E16" s="588"/>
      <c r="F16" s="589"/>
      <c r="G16" s="590"/>
      <c r="H16" s="268"/>
      <c r="I16" s="612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280"/>
      <c r="B17" s="364"/>
      <c r="C17" s="236"/>
      <c r="D17" s="262"/>
      <c r="E17" s="591"/>
      <c r="F17" s="592"/>
      <c r="G17" s="593"/>
      <c r="H17" s="234"/>
      <c r="I17" s="493"/>
      <c r="J17" s="34"/>
    </row>
    <row r="18" spans="1:10" s="35" customFormat="1" ht="11.25" customHeight="1" x14ac:dyDescent="0.2">
      <c r="A18" s="280"/>
      <c r="B18" s="364"/>
      <c r="C18" s="264"/>
      <c r="D18" s="262"/>
      <c r="E18" s="591"/>
      <c r="F18" s="592"/>
      <c r="G18" s="593"/>
      <c r="H18" s="234"/>
      <c r="I18" s="493"/>
      <c r="J18" s="34"/>
    </row>
    <row r="19" spans="1:10" s="33" customFormat="1" ht="11.25" customHeight="1" x14ac:dyDescent="0.2">
      <c r="A19" s="281"/>
      <c r="B19" s="364"/>
      <c r="C19" s="236"/>
      <c r="D19" s="237"/>
      <c r="E19" s="591"/>
      <c r="F19" s="592"/>
      <c r="G19" s="593"/>
      <c r="H19" s="269"/>
      <c r="I19" s="494"/>
      <c r="J19" s="36"/>
    </row>
    <row r="20" spans="1:10" s="33" customFormat="1" ht="11.25" customHeight="1" thickBot="1" x14ac:dyDescent="0.25">
      <c r="A20" s="282"/>
      <c r="B20" s="365"/>
      <c r="C20" s="265"/>
      <c r="D20" s="263"/>
      <c r="E20" s="594"/>
      <c r="F20" s="595"/>
      <c r="G20" s="596"/>
      <c r="H20" s="270"/>
      <c r="I20" s="495"/>
      <c r="J20" s="10"/>
    </row>
    <row r="21" spans="1:10" s="33" customFormat="1" ht="11.25" customHeight="1" thickTop="1" x14ac:dyDescent="0.2">
      <c r="A21" s="280">
        <f>A16+1</f>
        <v>45140</v>
      </c>
      <c r="B21" s="350"/>
      <c r="C21" s="276"/>
      <c r="D21" s="68"/>
      <c r="E21" s="600"/>
      <c r="F21" s="601"/>
      <c r="G21" s="602"/>
      <c r="H21" s="26"/>
      <c r="I21" s="3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280"/>
      <c r="B22" s="350"/>
      <c r="C22" s="27"/>
      <c r="D22" s="68"/>
      <c r="E22" s="603"/>
      <c r="F22" s="604"/>
      <c r="G22" s="605"/>
      <c r="H22" s="26"/>
      <c r="I22" s="322"/>
      <c r="J22" s="32"/>
    </row>
    <row r="23" spans="1:10" s="33" customFormat="1" ht="11.25" customHeight="1" x14ac:dyDescent="0.2">
      <c r="A23" s="280"/>
      <c r="B23" s="350"/>
      <c r="C23" s="27"/>
      <c r="D23" s="68"/>
      <c r="E23" s="603"/>
      <c r="F23" s="604"/>
      <c r="G23" s="605"/>
      <c r="H23" s="26"/>
      <c r="I23" s="322"/>
      <c r="J23" s="32"/>
    </row>
    <row r="24" spans="1:10" s="33" customFormat="1" ht="11.25" customHeight="1" x14ac:dyDescent="0.2">
      <c r="A24" s="281"/>
      <c r="B24" s="350"/>
      <c r="C24" s="27"/>
      <c r="D24" s="28"/>
      <c r="E24" s="603"/>
      <c r="F24" s="604"/>
      <c r="G24" s="605"/>
      <c r="H24" s="26"/>
      <c r="I24" s="323"/>
      <c r="J24" s="32"/>
    </row>
    <row r="25" spans="1:10" s="33" customFormat="1" ht="11.25" customHeight="1" thickBot="1" x14ac:dyDescent="0.25">
      <c r="A25" s="282"/>
      <c r="B25" s="351"/>
      <c r="C25" s="29"/>
      <c r="D25" s="65"/>
      <c r="E25" s="606"/>
      <c r="F25" s="607"/>
      <c r="G25" s="608"/>
      <c r="H25" s="31"/>
      <c r="I25" s="324"/>
      <c r="J25" s="32"/>
    </row>
    <row r="26" spans="1:10" s="33" customFormat="1" ht="11.25" customHeight="1" thickTop="1" x14ac:dyDescent="0.2">
      <c r="A26" s="280">
        <f>A21+1</f>
        <v>45141</v>
      </c>
      <c r="B26" s="350"/>
      <c r="C26" s="276"/>
      <c r="D26" s="25"/>
      <c r="E26" s="600"/>
      <c r="F26" s="601"/>
      <c r="G26" s="602"/>
      <c r="H26" s="26"/>
      <c r="I26" s="3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280"/>
      <c r="B27" s="350"/>
      <c r="C27" s="27"/>
      <c r="D27" s="25"/>
      <c r="E27" s="603"/>
      <c r="F27" s="604"/>
      <c r="G27" s="605"/>
      <c r="H27" s="26"/>
      <c r="I27" s="322"/>
      <c r="J27" s="32"/>
    </row>
    <row r="28" spans="1:10" s="33" customFormat="1" ht="11.25" customHeight="1" x14ac:dyDescent="0.2">
      <c r="A28" s="280"/>
      <c r="B28" s="350"/>
      <c r="C28" s="27"/>
      <c r="D28" s="25"/>
      <c r="E28" s="603"/>
      <c r="F28" s="604"/>
      <c r="G28" s="605"/>
      <c r="H28" s="26"/>
      <c r="I28" s="322"/>
      <c r="J28" s="32"/>
    </row>
    <row r="29" spans="1:10" s="33" customFormat="1" ht="11.25" customHeight="1" x14ac:dyDescent="0.2">
      <c r="A29" s="281"/>
      <c r="B29" s="350"/>
      <c r="C29" s="27"/>
      <c r="D29" s="28"/>
      <c r="E29" s="603"/>
      <c r="F29" s="604"/>
      <c r="G29" s="605"/>
      <c r="H29" s="26"/>
      <c r="I29" s="323"/>
      <c r="J29" s="32"/>
    </row>
    <row r="30" spans="1:10" s="33" customFormat="1" ht="11.25" customHeight="1" thickBot="1" x14ac:dyDescent="0.25">
      <c r="A30" s="282"/>
      <c r="B30" s="351"/>
      <c r="C30" s="29"/>
      <c r="D30" s="30"/>
      <c r="E30" s="606"/>
      <c r="F30" s="607"/>
      <c r="G30" s="608"/>
      <c r="H30" s="31"/>
      <c r="I30" s="324"/>
      <c r="J30" s="32"/>
    </row>
    <row r="31" spans="1:10" s="33" customFormat="1" ht="11.25" customHeight="1" thickTop="1" x14ac:dyDescent="0.2">
      <c r="A31" s="280">
        <f>A26+1</f>
        <v>45142</v>
      </c>
      <c r="B31" s="350"/>
      <c r="C31" s="276"/>
      <c r="D31" s="25"/>
      <c r="E31" s="600"/>
      <c r="F31" s="601"/>
      <c r="G31" s="602"/>
      <c r="H31" s="26"/>
      <c r="I31" s="322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280"/>
      <c r="B32" s="350"/>
      <c r="C32" s="27"/>
      <c r="D32" s="25"/>
      <c r="E32" s="603"/>
      <c r="F32" s="604"/>
      <c r="G32" s="605"/>
      <c r="H32" s="26"/>
      <c r="I32" s="322"/>
      <c r="J32" s="32"/>
    </row>
    <row r="33" spans="1:10" s="33" customFormat="1" ht="11.25" customHeight="1" x14ac:dyDescent="0.2">
      <c r="A33" s="280"/>
      <c r="B33" s="350"/>
      <c r="C33" s="27"/>
      <c r="D33" s="25"/>
      <c r="E33" s="603"/>
      <c r="F33" s="604"/>
      <c r="G33" s="605"/>
      <c r="H33" s="26"/>
      <c r="I33" s="322"/>
      <c r="J33" s="32"/>
    </row>
    <row r="34" spans="1:10" s="33" customFormat="1" ht="11.25" customHeight="1" x14ac:dyDescent="0.2">
      <c r="A34" s="281"/>
      <c r="B34" s="350"/>
      <c r="C34" s="27"/>
      <c r="D34" s="28"/>
      <c r="E34" s="603"/>
      <c r="F34" s="604"/>
      <c r="G34" s="605"/>
      <c r="H34" s="26"/>
      <c r="I34" s="323"/>
      <c r="J34" s="32"/>
    </row>
    <row r="35" spans="1:10" s="33" customFormat="1" ht="11.25" customHeight="1" thickBot="1" x14ac:dyDescent="0.25">
      <c r="A35" s="282"/>
      <c r="B35" s="351"/>
      <c r="C35" s="29"/>
      <c r="D35" s="30"/>
      <c r="E35" s="606"/>
      <c r="F35" s="607"/>
      <c r="G35" s="608"/>
      <c r="H35" s="31"/>
      <c r="I35" s="324"/>
      <c r="J35" s="32"/>
    </row>
    <row r="36" spans="1:10" s="33" customFormat="1" ht="11.25" customHeight="1" thickTop="1" x14ac:dyDescent="0.2">
      <c r="A36" s="277">
        <f>A31+1</f>
        <v>45143</v>
      </c>
      <c r="B36" s="352"/>
      <c r="C36" s="204"/>
      <c r="D36" s="249"/>
      <c r="E36" s="597"/>
      <c r="F36" s="598"/>
      <c r="G36" s="599"/>
      <c r="H36" s="193"/>
      <c r="I36" s="322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277"/>
      <c r="B37" s="352"/>
      <c r="C37" s="195"/>
      <c r="D37" s="249"/>
      <c r="E37" s="582"/>
      <c r="F37" s="583"/>
      <c r="G37" s="584"/>
      <c r="H37" s="193"/>
      <c r="I37" s="322"/>
      <c r="J37" s="32"/>
    </row>
    <row r="38" spans="1:10" s="33" customFormat="1" ht="11.25" customHeight="1" x14ac:dyDescent="0.2">
      <c r="A38" s="277"/>
      <c r="B38" s="352"/>
      <c r="C38" s="195"/>
      <c r="D38" s="249"/>
      <c r="E38" s="582"/>
      <c r="F38" s="583"/>
      <c r="G38" s="584"/>
      <c r="H38" s="193"/>
      <c r="I38" s="322"/>
      <c r="J38" s="32"/>
    </row>
    <row r="39" spans="1:10" s="33" customFormat="1" ht="11.25" customHeight="1" x14ac:dyDescent="0.2">
      <c r="A39" s="278"/>
      <c r="B39" s="352"/>
      <c r="C39" s="195"/>
      <c r="D39" s="194"/>
      <c r="E39" s="582"/>
      <c r="F39" s="583"/>
      <c r="G39" s="584"/>
      <c r="H39" s="193"/>
      <c r="I39" s="323"/>
      <c r="J39" s="32"/>
    </row>
    <row r="40" spans="1:10" s="33" customFormat="1" ht="11.25" customHeight="1" thickBot="1" x14ac:dyDescent="0.25">
      <c r="A40" s="279"/>
      <c r="B40" s="353"/>
      <c r="C40" s="255"/>
      <c r="D40" s="252"/>
      <c r="E40" s="585"/>
      <c r="F40" s="586"/>
      <c r="G40" s="587"/>
      <c r="H40" s="253"/>
      <c r="I40" s="324"/>
      <c r="J40" s="32"/>
    </row>
    <row r="41" spans="1:10" s="33" customFormat="1" ht="11.25" customHeight="1" thickTop="1" x14ac:dyDescent="0.2">
      <c r="A41" s="277">
        <f>A36+1</f>
        <v>45144</v>
      </c>
      <c r="B41" s="352"/>
      <c r="C41" s="204"/>
      <c r="D41" s="249"/>
      <c r="E41" s="597"/>
      <c r="F41" s="598"/>
      <c r="G41" s="599"/>
      <c r="H41" s="193"/>
      <c r="I41" s="322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277"/>
      <c r="B42" s="352"/>
      <c r="C42" s="195"/>
      <c r="D42" s="249"/>
      <c r="E42" s="582"/>
      <c r="F42" s="583"/>
      <c r="G42" s="584"/>
      <c r="H42" s="193"/>
      <c r="I42" s="322"/>
      <c r="J42" s="32"/>
    </row>
    <row r="43" spans="1:10" s="33" customFormat="1" ht="11.25" customHeight="1" x14ac:dyDescent="0.2">
      <c r="A43" s="277"/>
      <c r="B43" s="352"/>
      <c r="C43" s="195"/>
      <c r="D43" s="249"/>
      <c r="E43" s="582"/>
      <c r="F43" s="583"/>
      <c r="G43" s="584"/>
      <c r="H43" s="193"/>
      <c r="I43" s="322"/>
      <c r="J43" s="32"/>
    </row>
    <row r="44" spans="1:10" s="33" customFormat="1" ht="11.25" customHeight="1" x14ac:dyDescent="0.2">
      <c r="A44" s="278"/>
      <c r="B44" s="352"/>
      <c r="C44" s="195"/>
      <c r="D44" s="194"/>
      <c r="E44" s="582"/>
      <c r="F44" s="583"/>
      <c r="G44" s="584"/>
      <c r="H44" s="193"/>
      <c r="I44" s="323"/>
      <c r="J44" s="32"/>
    </row>
    <row r="45" spans="1:10" s="33" customFormat="1" ht="11.25" customHeight="1" thickBot="1" x14ac:dyDescent="0.25">
      <c r="A45" s="279"/>
      <c r="B45" s="353"/>
      <c r="C45" s="255"/>
      <c r="D45" s="252"/>
      <c r="E45" s="585"/>
      <c r="F45" s="586"/>
      <c r="G45" s="587"/>
      <c r="H45" s="253"/>
      <c r="I45" s="324"/>
      <c r="J45" s="32"/>
    </row>
    <row r="46" spans="1:10" s="33" customFormat="1" ht="11.25" customHeight="1" thickTop="1" x14ac:dyDescent="0.2">
      <c r="A46" s="280">
        <f>A41+1</f>
        <v>45145</v>
      </c>
      <c r="B46" s="364"/>
      <c r="C46" s="276"/>
      <c r="D46" s="233"/>
      <c r="E46" s="588"/>
      <c r="F46" s="589"/>
      <c r="G46" s="590"/>
      <c r="H46" s="234"/>
      <c r="I46" s="322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280"/>
      <c r="B47" s="364"/>
      <c r="C47" s="236"/>
      <c r="D47" s="233"/>
      <c r="E47" s="591"/>
      <c r="F47" s="592"/>
      <c r="G47" s="593"/>
      <c r="H47" s="234"/>
      <c r="I47" s="322"/>
      <c r="J47" s="32"/>
    </row>
    <row r="48" spans="1:10" s="33" customFormat="1" ht="11.25" customHeight="1" x14ac:dyDescent="0.2">
      <c r="A48" s="280"/>
      <c r="B48" s="364"/>
      <c r="C48" s="236"/>
      <c r="D48" s="233"/>
      <c r="E48" s="591"/>
      <c r="F48" s="592"/>
      <c r="G48" s="593"/>
      <c r="H48" s="234"/>
      <c r="I48" s="322"/>
      <c r="J48" s="32"/>
    </row>
    <row r="49" spans="1:10" s="33" customFormat="1" ht="11.25" customHeight="1" x14ac:dyDescent="0.2">
      <c r="A49" s="281"/>
      <c r="B49" s="364"/>
      <c r="C49" s="236"/>
      <c r="D49" s="237"/>
      <c r="E49" s="591"/>
      <c r="F49" s="592"/>
      <c r="G49" s="593"/>
      <c r="H49" s="234"/>
      <c r="I49" s="323"/>
      <c r="J49" s="32"/>
    </row>
    <row r="50" spans="1:10" s="33" customFormat="1" ht="11.25" customHeight="1" thickBot="1" x14ac:dyDescent="0.25">
      <c r="A50" s="282"/>
      <c r="B50" s="365"/>
      <c r="C50" s="238"/>
      <c r="D50" s="239"/>
      <c r="E50" s="594"/>
      <c r="F50" s="595"/>
      <c r="G50" s="596"/>
      <c r="H50" s="240"/>
      <c r="I50" s="324"/>
      <c r="J50" s="32"/>
    </row>
    <row r="51" spans="1:10" s="33" customFormat="1" ht="11.25" customHeight="1" thickTop="1" x14ac:dyDescent="0.2">
      <c r="A51" s="280">
        <f>A46+1</f>
        <v>45146</v>
      </c>
      <c r="B51" s="364"/>
      <c r="C51" s="276"/>
      <c r="D51" s="233"/>
      <c r="E51" s="588"/>
      <c r="F51" s="589"/>
      <c r="G51" s="590"/>
      <c r="H51" s="234"/>
      <c r="I51" s="328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280"/>
      <c r="B52" s="364"/>
      <c r="C52" s="236"/>
      <c r="D52" s="233"/>
      <c r="E52" s="591"/>
      <c r="F52" s="592"/>
      <c r="G52" s="593"/>
      <c r="H52" s="234"/>
      <c r="I52" s="328"/>
      <c r="J52" s="32"/>
    </row>
    <row r="53" spans="1:10" s="33" customFormat="1" ht="11.25" customHeight="1" x14ac:dyDescent="0.2">
      <c r="A53" s="280"/>
      <c r="B53" s="364"/>
      <c r="C53" s="236"/>
      <c r="D53" s="233"/>
      <c r="E53" s="591"/>
      <c r="F53" s="592"/>
      <c r="G53" s="593"/>
      <c r="H53" s="234"/>
      <c r="I53" s="328"/>
      <c r="J53" s="32"/>
    </row>
    <row r="54" spans="1:10" s="33" customFormat="1" ht="11.25" customHeight="1" x14ac:dyDescent="0.2">
      <c r="A54" s="281"/>
      <c r="B54" s="364"/>
      <c r="C54" s="236"/>
      <c r="D54" s="237"/>
      <c r="E54" s="591"/>
      <c r="F54" s="592"/>
      <c r="G54" s="593"/>
      <c r="H54" s="234"/>
      <c r="I54" s="329"/>
      <c r="J54" s="32"/>
    </row>
    <row r="55" spans="1:10" s="33" customFormat="1" ht="11.25" customHeight="1" thickBot="1" x14ac:dyDescent="0.25">
      <c r="A55" s="282"/>
      <c r="B55" s="365"/>
      <c r="C55" s="238"/>
      <c r="D55" s="239"/>
      <c r="E55" s="594"/>
      <c r="F55" s="595"/>
      <c r="G55" s="596"/>
      <c r="H55" s="240"/>
      <c r="I55" s="330"/>
      <c r="J55" s="32"/>
    </row>
    <row r="56" spans="1:10" s="33" customFormat="1" ht="11.25" customHeight="1" thickTop="1" x14ac:dyDescent="0.2">
      <c r="A56" s="280">
        <f>A51+1</f>
        <v>45147</v>
      </c>
      <c r="B56" s="350"/>
      <c r="C56" s="276"/>
      <c r="D56" s="25"/>
      <c r="E56" s="600"/>
      <c r="F56" s="601"/>
      <c r="G56" s="602"/>
      <c r="H56" s="26"/>
      <c r="I56" s="3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280"/>
      <c r="B57" s="350"/>
      <c r="C57" s="27"/>
      <c r="D57" s="25"/>
      <c r="E57" s="603"/>
      <c r="F57" s="604"/>
      <c r="G57" s="605"/>
      <c r="H57" s="26"/>
      <c r="I57" s="322"/>
      <c r="J57" s="32"/>
    </row>
    <row r="58" spans="1:10" s="33" customFormat="1" ht="11.25" customHeight="1" x14ac:dyDescent="0.2">
      <c r="A58" s="280"/>
      <c r="B58" s="350"/>
      <c r="C58" s="27"/>
      <c r="D58" s="25"/>
      <c r="E58" s="603"/>
      <c r="F58" s="604"/>
      <c r="G58" s="605"/>
      <c r="H58" s="26"/>
      <c r="I58" s="322"/>
      <c r="J58" s="32"/>
    </row>
    <row r="59" spans="1:10" s="33" customFormat="1" ht="11.25" customHeight="1" x14ac:dyDescent="0.2">
      <c r="A59" s="281"/>
      <c r="B59" s="350"/>
      <c r="C59" s="27"/>
      <c r="D59" s="28"/>
      <c r="E59" s="603"/>
      <c r="F59" s="604"/>
      <c r="G59" s="605"/>
      <c r="H59" s="26"/>
      <c r="I59" s="323"/>
      <c r="J59" s="32"/>
    </row>
    <row r="60" spans="1:10" s="33" customFormat="1" ht="11.25" customHeight="1" thickBot="1" x14ac:dyDescent="0.25">
      <c r="A60" s="282"/>
      <c r="B60" s="351"/>
      <c r="C60" s="29"/>
      <c r="D60" s="30"/>
      <c r="E60" s="606"/>
      <c r="F60" s="607"/>
      <c r="G60" s="608"/>
      <c r="H60" s="31"/>
      <c r="I60" s="324"/>
      <c r="J60" s="32"/>
    </row>
    <row r="61" spans="1:10" s="33" customFormat="1" ht="11.25" customHeight="1" thickTop="1" x14ac:dyDescent="0.2">
      <c r="A61" s="280">
        <f>A56+1</f>
        <v>45148</v>
      </c>
      <c r="B61" s="350"/>
      <c r="C61" s="276"/>
      <c r="D61" s="25"/>
      <c r="E61" s="600"/>
      <c r="F61" s="601"/>
      <c r="G61" s="602"/>
      <c r="H61" s="26"/>
      <c r="I61" s="322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280"/>
      <c r="B62" s="350"/>
      <c r="C62" s="27"/>
      <c r="D62" s="25"/>
      <c r="E62" s="603"/>
      <c r="F62" s="604"/>
      <c r="G62" s="605"/>
      <c r="H62" s="26"/>
      <c r="I62" s="322"/>
      <c r="J62" s="32"/>
    </row>
    <row r="63" spans="1:10" s="33" customFormat="1" ht="11.25" customHeight="1" x14ac:dyDescent="0.2">
      <c r="A63" s="280"/>
      <c r="B63" s="350"/>
      <c r="C63" s="27"/>
      <c r="D63" s="25"/>
      <c r="E63" s="603"/>
      <c r="F63" s="604"/>
      <c r="G63" s="605"/>
      <c r="H63" s="26"/>
      <c r="I63" s="322"/>
      <c r="J63" s="32"/>
    </row>
    <row r="64" spans="1:10" s="33" customFormat="1" ht="11.25" customHeight="1" x14ac:dyDescent="0.2">
      <c r="A64" s="281"/>
      <c r="B64" s="350"/>
      <c r="C64" s="27"/>
      <c r="D64" s="28"/>
      <c r="E64" s="603"/>
      <c r="F64" s="604"/>
      <c r="G64" s="605"/>
      <c r="H64" s="26"/>
      <c r="I64" s="323"/>
      <c r="J64" s="32"/>
    </row>
    <row r="65" spans="1:10" s="33" customFormat="1" ht="11.25" customHeight="1" thickBot="1" x14ac:dyDescent="0.25">
      <c r="A65" s="282"/>
      <c r="B65" s="351"/>
      <c r="C65" s="29"/>
      <c r="D65" s="30"/>
      <c r="E65" s="606"/>
      <c r="F65" s="607"/>
      <c r="G65" s="608"/>
      <c r="H65" s="31"/>
      <c r="I65" s="324"/>
      <c r="J65" s="32"/>
    </row>
    <row r="66" spans="1:10" s="33" customFormat="1" ht="11.25" customHeight="1" thickTop="1" x14ac:dyDescent="0.2">
      <c r="A66" s="280">
        <f>A61+1</f>
        <v>45149</v>
      </c>
      <c r="B66" s="350"/>
      <c r="C66" s="276"/>
      <c r="D66" s="25"/>
      <c r="E66" s="600"/>
      <c r="F66" s="601"/>
      <c r="G66" s="602"/>
      <c r="H66" s="26"/>
      <c r="I66" s="322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280"/>
      <c r="B67" s="350"/>
      <c r="C67" s="27"/>
      <c r="D67" s="25"/>
      <c r="E67" s="603"/>
      <c r="F67" s="604"/>
      <c r="G67" s="605"/>
      <c r="H67" s="26"/>
      <c r="I67" s="322"/>
      <c r="J67" s="32"/>
    </row>
    <row r="68" spans="1:10" s="33" customFormat="1" ht="11.25" customHeight="1" x14ac:dyDescent="0.2">
      <c r="A68" s="280"/>
      <c r="B68" s="350"/>
      <c r="C68" s="27"/>
      <c r="D68" s="25"/>
      <c r="E68" s="603"/>
      <c r="F68" s="604"/>
      <c r="G68" s="605"/>
      <c r="H68" s="26"/>
      <c r="I68" s="322"/>
      <c r="J68" s="32"/>
    </row>
    <row r="69" spans="1:10" s="33" customFormat="1" ht="11.25" customHeight="1" x14ac:dyDescent="0.2">
      <c r="A69" s="281"/>
      <c r="B69" s="350"/>
      <c r="C69" s="27"/>
      <c r="D69" s="28"/>
      <c r="E69" s="603"/>
      <c r="F69" s="604"/>
      <c r="G69" s="605"/>
      <c r="H69" s="26"/>
      <c r="I69" s="323"/>
      <c r="J69" s="32"/>
    </row>
    <row r="70" spans="1:10" s="33" customFormat="1" ht="11.25" customHeight="1" thickBot="1" x14ac:dyDescent="0.25">
      <c r="A70" s="282"/>
      <c r="B70" s="351"/>
      <c r="C70" s="29"/>
      <c r="D70" s="30"/>
      <c r="E70" s="606"/>
      <c r="F70" s="607"/>
      <c r="G70" s="608"/>
      <c r="H70" s="31"/>
      <c r="I70" s="324"/>
      <c r="J70" s="32"/>
    </row>
    <row r="71" spans="1:10" s="33" customFormat="1" ht="11.25" customHeight="1" thickTop="1" x14ac:dyDescent="0.2">
      <c r="A71" s="277">
        <f>A66+1</f>
        <v>45150</v>
      </c>
      <c r="B71" s="352"/>
      <c r="C71" s="204"/>
      <c r="D71" s="249"/>
      <c r="E71" s="597"/>
      <c r="F71" s="598"/>
      <c r="G71" s="599"/>
      <c r="H71" s="193"/>
      <c r="I71" s="322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277"/>
      <c r="B72" s="352"/>
      <c r="C72" s="195"/>
      <c r="D72" s="249"/>
      <c r="E72" s="582"/>
      <c r="F72" s="583"/>
      <c r="G72" s="584"/>
      <c r="H72" s="193"/>
      <c r="I72" s="322"/>
      <c r="J72" s="32"/>
    </row>
    <row r="73" spans="1:10" s="33" customFormat="1" ht="11.25" customHeight="1" x14ac:dyDescent="0.2">
      <c r="A73" s="277"/>
      <c r="B73" s="352"/>
      <c r="C73" s="195"/>
      <c r="D73" s="249"/>
      <c r="E73" s="582"/>
      <c r="F73" s="583"/>
      <c r="G73" s="584"/>
      <c r="H73" s="193"/>
      <c r="I73" s="322"/>
      <c r="J73" s="32"/>
    </row>
    <row r="74" spans="1:10" s="33" customFormat="1" ht="11.25" customHeight="1" x14ac:dyDescent="0.2">
      <c r="A74" s="278"/>
      <c r="B74" s="352"/>
      <c r="C74" s="195"/>
      <c r="D74" s="194"/>
      <c r="E74" s="582"/>
      <c r="F74" s="583"/>
      <c r="G74" s="584"/>
      <c r="H74" s="193"/>
      <c r="I74" s="323"/>
      <c r="J74" s="32"/>
    </row>
    <row r="75" spans="1:10" s="33" customFormat="1" ht="11.25" customHeight="1" thickBot="1" x14ac:dyDescent="0.25">
      <c r="A75" s="279"/>
      <c r="B75" s="353"/>
      <c r="C75" s="255"/>
      <c r="D75" s="252"/>
      <c r="E75" s="585"/>
      <c r="F75" s="586"/>
      <c r="G75" s="587"/>
      <c r="H75" s="253"/>
      <c r="I75" s="324"/>
      <c r="J75" s="32"/>
    </row>
    <row r="76" spans="1:10" s="33" customFormat="1" ht="11.25" customHeight="1" thickTop="1" x14ac:dyDescent="0.2">
      <c r="A76" s="277">
        <f>A71+1</f>
        <v>45151</v>
      </c>
      <c r="B76" s="352"/>
      <c r="C76" s="204"/>
      <c r="D76" s="249"/>
      <c r="E76" s="597"/>
      <c r="F76" s="598"/>
      <c r="G76" s="599"/>
      <c r="H76" s="193"/>
      <c r="I76" s="322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277"/>
      <c r="B77" s="352"/>
      <c r="C77" s="195"/>
      <c r="D77" s="249"/>
      <c r="E77" s="582"/>
      <c r="F77" s="583"/>
      <c r="G77" s="584"/>
      <c r="H77" s="193"/>
      <c r="I77" s="322"/>
      <c r="J77" s="32"/>
    </row>
    <row r="78" spans="1:10" s="33" customFormat="1" ht="11.25" customHeight="1" x14ac:dyDescent="0.2">
      <c r="A78" s="277"/>
      <c r="B78" s="352"/>
      <c r="C78" s="195"/>
      <c r="D78" s="249"/>
      <c r="E78" s="582"/>
      <c r="F78" s="583"/>
      <c r="G78" s="584"/>
      <c r="H78" s="193"/>
      <c r="I78" s="322"/>
      <c r="J78" s="32"/>
    </row>
    <row r="79" spans="1:10" s="33" customFormat="1" ht="11.25" customHeight="1" x14ac:dyDescent="0.2">
      <c r="A79" s="278"/>
      <c r="B79" s="352"/>
      <c r="C79" s="195"/>
      <c r="D79" s="194"/>
      <c r="E79" s="582"/>
      <c r="F79" s="583"/>
      <c r="G79" s="584"/>
      <c r="H79" s="193"/>
      <c r="I79" s="323"/>
      <c r="J79" s="32"/>
    </row>
    <row r="80" spans="1:10" s="33" customFormat="1" ht="11.25" customHeight="1" thickBot="1" x14ac:dyDescent="0.25">
      <c r="A80" s="279"/>
      <c r="B80" s="353"/>
      <c r="C80" s="255"/>
      <c r="D80" s="252"/>
      <c r="E80" s="585"/>
      <c r="F80" s="586"/>
      <c r="G80" s="587"/>
      <c r="H80" s="253"/>
      <c r="I80" s="324"/>
      <c r="J80" s="37"/>
    </row>
    <row r="81" spans="1:10" s="33" customFormat="1" ht="11.25" customHeight="1" thickTop="1" x14ac:dyDescent="0.2">
      <c r="A81" s="280">
        <f>A76+1</f>
        <v>45152</v>
      </c>
      <c r="B81" s="364"/>
      <c r="C81" s="276"/>
      <c r="D81" s="233"/>
      <c r="E81" s="588"/>
      <c r="F81" s="589"/>
      <c r="G81" s="590"/>
      <c r="H81" s="234"/>
      <c r="I81" s="493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280"/>
      <c r="B82" s="364"/>
      <c r="C82" s="236"/>
      <c r="D82" s="233"/>
      <c r="E82" s="591"/>
      <c r="F82" s="592"/>
      <c r="G82" s="593"/>
      <c r="H82" s="234"/>
      <c r="I82" s="493"/>
      <c r="J82" s="37"/>
    </row>
    <row r="83" spans="1:10" s="33" customFormat="1" ht="11.25" customHeight="1" x14ac:dyDescent="0.2">
      <c r="A83" s="280"/>
      <c r="B83" s="364"/>
      <c r="C83" s="236"/>
      <c r="D83" s="233"/>
      <c r="E83" s="591"/>
      <c r="F83" s="592"/>
      <c r="G83" s="593"/>
      <c r="H83" s="234"/>
      <c r="I83" s="493"/>
      <c r="J83" s="37"/>
    </row>
    <row r="84" spans="1:10" s="33" customFormat="1" ht="11.25" customHeight="1" x14ac:dyDescent="0.2">
      <c r="A84" s="281"/>
      <c r="B84" s="364"/>
      <c r="C84" s="236"/>
      <c r="D84" s="237"/>
      <c r="E84" s="591"/>
      <c r="F84" s="592"/>
      <c r="G84" s="593"/>
      <c r="H84" s="234"/>
      <c r="I84" s="494"/>
      <c r="J84" s="37"/>
    </row>
    <row r="85" spans="1:10" s="33" customFormat="1" ht="11.25" customHeight="1" thickBot="1" x14ac:dyDescent="0.25">
      <c r="A85" s="282"/>
      <c r="B85" s="365"/>
      <c r="C85" s="238"/>
      <c r="D85" s="239"/>
      <c r="E85" s="594"/>
      <c r="F85" s="595"/>
      <c r="G85" s="596"/>
      <c r="H85" s="240"/>
      <c r="I85" s="495"/>
      <c r="J85" s="37"/>
    </row>
    <row r="86" spans="1:10" s="33" customFormat="1" ht="11.25" customHeight="1" thickTop="1" x14ac:dyDescent="0.2">
      <c r="A86" s="280">
        <f>A81+1</f>
        <v>45153</v>
      </c>
      <c r="B86" s="364"/>
      <c r="C86" s="276"/>
      <c r="D86" s="233"/>
      <c r="E86" s="588"/>
      <c r="F86" s="589"/>
      <c r="G86" s="590"/>
      <c r="H86" s="234"/>
      <c r="I86" s="493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280"/>
      <c r="B87" s="364"/>
      <c r="C87" s="236"/>
      <c r="D87" s="233"/>
      <c r="E87" s="591"/>
      <c r="F87" s="592"/>
      <c r="G87" s="593"/>
      <c r="H87" s="234"/>
      <c r="I87" s="493"/>
      <c r="J87" s="37"/>
    </row>
    <row r="88" spans="1:10" s="33" customFormat="1" ht="11.25" customHeight="1" x14ac:dyDescent="0.2">
      <c r="A88" s="280"/>
      <c r="B88" s="364"/>
      <c r="C88" s="236"/>
      <c r="D88" s="233"/>
      <c r="E88" s="591"/>
      <c r="F88" s="592"/>
      <c r="G88" s="593"/>
      <c r="H88" s="234"/>
      <c r="I88" s="493"/>
      <c r="J88" s="37"/>
    </row>
    <row r="89" spans="1:10" s="33" customFormat="1" ht="11.25" customHeight="1" x14ac:dyDescent="0.2">
      <c r="A89" s="281"/>
      <c r="B89" s="364"/>
      <c r="C89" s="236"/>
      <c r="D89" s="237"/>
      <c r="E89" s="591"/>
      <c r="F89" s="592"/>
      <c r="G89" s="593"/>
      <c r="H89" s="234"/>
      <c r="I89" s="494"/>
      <c r="J89" s="37"/>
    </row>
    <row r="90" spans="1:10" s="33" customFormat="1" ht="11.25" customHeight="1" thickBot="1" x14ac:dyDescent="0.25">
      <c r="A90" s="282"/>
      <c r="B90" s="365"/>
      <c r="C90" s="238"/>
      <c r="D90" s="239"/>
      <c r="E90" s="594"/>
      <c r="F90" s="595"/>
      <c r="G90" s="596"/>
      <c r="H90" s="240"/>
      <c r="I90" s="495"/>
      <c r="J90" s="37"/>
    </row>
    <row r="91" spans="1:10" s="33" customFormat="1" ht="11.25" customHeight="1" thickTop="1" x14ac:dyDescent="0.2">
      <c r="A91" s="280">
        <f>A86+1</f>
        <v>45154</v>
      </c>
      <c r="B91" s="350"/>
      <c r="C91" s="276"/>
      <c r="D91" s="25"/>
      <c r="E91" s="600"/>
      <c r="F91" s="601"/>
      <c r="G91" s="602"/>
      <c r="H91" s="26"/>
      <c r="I91" s="322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280"/>
      <c r="B92" s="350"/>
      <c r="C92" s="27"/>
      <c r="D92" s="25"/>
      <c r="E92" s="603"/>
      <c r="F92" s="604"/>
      <c r="G92" s="605"/>
      <c r="H92" s="26"/>
      <c r="I92" s="322"/>
      <c r="J92" s="37"/>
    </row>
    <row r="93" spans="1:10" s="33" customFormat="1" ht="11.25" customHeight="1" x14ac:dyDescent="0.2">
      <c r="A93" s="280"/>
      <c r="B93" s="350"/>
      <c r="C93" s="27"/>
      <c r="D93" s="25"/>
      <c r="E93" s="603"/>
      <c r="F93" s="604"/>
      <c r="G93" s="605"/>
      <c r="H93" s="26"/>
      <c r="I93" s="322"/>
      <c r="J93" s="37"/>
    </row>
    <row r="94" spans="1:10" s="33" customFormat="1" ht="11.25" customHeight="1" x14ac:dyDescent="0.2">
      <c r="A94" s="281"/>
      <c r="B94" s="350"/>
      <c r="C94" s="27"/>
      <c r="D94" s="28"/>
      <c r="E94" s="603"/>
      <c r="F94" s="604"/>
      <c r="G94" s="605"/>
      <c r="H94" s="26"/>
      <c r="I94" s="323"/>
      <c r="J94" s="37"/>
    </row>
    <row r="95" spans="1:10" s="33" customFormat="1" ht="11.25" customHeight="1" thickBot="1" x14ac:dyDescent="0.25">
      <c r="A95" s="282"/>
      <c r="B95" s="351"/>
      <c r="C95" s="29"/>
      <c r="D95" s="30"/>
      <c r="E95" s="606"/>
      <c r="F95" s="607"/>
      <c r="G95" s="608"/>
      <c r="H95" s="31"/>
      <c r="I95" s="324"/>
      <c r="J95" s="37"/>
    </row>
    <row r="96" spans="1:10" s="33" customFormat="1" ht="11.25" customHeight="1" thickTop="1" x14ac:dyDescent="0.2">
      <c r="A96" s="280">
        <f>A91+1</f>
        <v>45155</v>
      </c>
      <c r="B96" s="350"/>
      <c r="C96" s="276"/>
      <c r="D96" s="25"/>
      <c r="E96" s="600"/>
      <c r="F96" s="601"/>
      <c r="G96" s="602"/>
      <c r="H96" s="26"/>
      <c r="I96" s="3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280"/>
      <c r="B97" s="350"/>
      <c r="C97" s="27"/>
      <c r="D97" s="25"/>
      <c r="E97" s="603"/>
      <c r="F97" s="604"/>
      <c r="G97" s="605"/>
      <c r="H97" s="26"/>
      <c r="I97" s="322"/>
      <c r="J97" s="37"/>
    </row>
    <row r="98" spans="1:10" s="33" customFormat="1" ht="11.25" customHeight="1" x14ac:dyDescent="0.2">
      <c r="A98" s="280"/>
      <c r="B98" s="350"/>
      <c r="C98" s="27"/>
      <c r="D98" s="25"/>
      <c r="E98" s="603"/>
      <c r="F98" s="604"/>
      <c r="G98" s="605"/>
      <c r="H98" s="26"/>
      <c r="I98" s="322"/>
      <c r="J98" s="37"/>
    </row>
    <row r="99" spans="1:10" s="33" customFormat="1" ht="11.25" customHeight="1" x14ac:dyDescent="0.2">
      <c r="A99" s="281"/>
      <c r="B99" s="350"/>
      <c r="C99" s="27"/>
      <c r="D99" s="28"/>
      <c r="E99" s="603"/>
      <c r="F99" s="604"/>
      <c r="G99" s="605"/>
      <c r="H99" s="26"/>
      <c r="I99" s="323"/>
      <c r="J99" s="37"/>
    </row>
    <row r="100" spans="1:10" s="33" customFormat="1" ht="11.25" customHeight="1" thickBot="1" x14ac:dyDescent="0.25">
      <c r="A100" s="282"/>
      <c r="B100" s="351"/>
      <c r="C100" s="29"/>
      <c r="D100" s="30"/>
      <c r="E100" s="606"/>
      <c r="F100" s="607"/>
      <c r="G100" s="608"/>
      <c r="H100" s="31"/>
      <c r="I100" s="324"/>
      <c r="J100" s="37"/>
    </row>
    <row r="101" spans="1:10" s="33" customFormat="1" ht="11.25" customHeight="1" thickTop="1" x14ac:dyDescent="0.2">
      <c r="A101" s="280">
        <f>A96+1</f>
        <v>45156</v>
      </c>
      <c r="B101" s="350"/>
      <c r="C101" s="276"/>
      <c r="D101" s="25"/>
      <c r="E101" s="600"/>
      <c r="F101" s="601"/>
      <c r="G101" s="602"/>
      <c r="H101" s="26"/>
      <c r="I101" s="3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280"/>
      <c r="B102" s="350"/>
      <c r="C102" s="27"/>
      <c r="D102" s="25"/>
      <c r="E102" s="603"/>
      <c r="F102" s="604"/>
      <c r="G102" s="605"/>
      <c r="H102" s="26"/>
      <c r="I102" s="322"/>
      <c r="J102" s="37"/>
    </row>
    <row r="103" spans="1:10" s="33" customFormat="1" ht="11.25" customHeight="1" x14ac:dyDescent="0.2">
      <c r="A103" s="280"/>
      <c r="B103" s="350"/>
      <c r="C103" s="27"/>
      <c r="D103" s="25"/>
      <c r="E103" s="603"/>
      <c r="F103" s="604"/>
      <c r="G103" s="605"/>
      <c r="H103" s="26"/>
      <c r="I103" s="322"/>
      <c r="J103" s="37"/>
    </row>
    <row r="104" spans="1:10" s="33" customFormat="1" ht="11.25" customHeight="1" x14ac:dyDescent="0.2">
      <c r="A104" s="281"/>
      <c r="B104" s="350"/>
      <c r="C104" s="27"/>
      <c r="D104" s="28"/>
      <c r="E104" s="603"/>
      <c r="F104" s="604"/>
      <c r="G104" s="605"/>
      <c r="H104" s="26"/>
      <c r="I104" s="323"/>
      <c r="J104" s="37"/>
    </row>
    <row r="105" spans="1:10" s="33" customFormat="1" ht="11.25" customHeight="1" thickBot="1" x14ac:dyDescent="0.25">
      <c r="A105" s="282"/>
      <c r="B105" s="351"/>
      <c r="C105" s="29"/>
      <c r="D105" s="30"/>
      <c r="E105" s="606"/>
      <c r="F105" s="607"/>
      <c r="G105" s="608"/>
      <c r="H105" s="31"/>
      <c r="I105" s="324"/>
      <c r="J105" s="37"/>
    </row>
    <row r="106" spans="1:10" s="33" customFormat="1" ht="11.25" customHeight="1" thickTop="1" x14ac:dyDescent="0.2">
      <c r="A106" s="277">
        <f>A101+1</f>
        <v>45157</v>
      </c>
      <c r="B106" s="352"/>
      <c r="C106" s="204"/>
      <c r="D106" s="249"/>
      <c r="E106" s="597"/>
      <c r="F106" s="598"/>
      <c r="G106" s="599"/>
      <c r="H106" s="193"/>
      <c r="I106" s="3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277"/>
      <c r="B107" s="352"/>
      <c r="C107" s="195"/>
      <c r="D107" s="249"/>
      <c r="E107" s="582"/>
      <c r="F107" s="583"/>
      <c r="G107" s="584"/>
      <c r="H107" s="193"/>
      <c r="I107" s="322"/>
      <c r="J107" s="32"/>
    </row>
    <row r="108" spans="1:10" s="33" customFormat="1" ht="11.25" customHeight="1" x14ac:dyDescent="0.2">
      <c r="A108" s="277"/>
      <c r="B108" s="352"/>
      <c r="C108" s="195"/>
      <c r="D108" s="249"/>
      <c r="E108" s="582"/>
      <c r="F108" s="583"/>
      <c r="G108" s="584"/>
      <c r="H108" s="193"/>
      <c r="I108" s="322"/>
      <c r="J108" s="32"/>
    </row>
    <row r="109" spans="1:10" s="33" customFormat="1" ht="11.25" customHeight="1" x14ac:dyDescent="0.2">
      <c r="A109" s="278"/>
      <c r="B109" s="352"/>
      <c r="C109" s="195"/>
      <c r="D109" s="194"/>
      <c r="E109" s="582"/>
      <c r="F109" s="583"/>
      <c r="G109" s="584"/>
      <c r="H109" s="193"/>
      <c r="I109" s="323"/>
      <c r="J109" s="32"/>
    </row>
    <row r="110" spans="1:10" s="33" customFormat="1" ht="11.25" customHeight="1" thickBot="1" x14ac:dyDescent="0.25">
      <c r="A110" s="279"/>
      <c r="B110" s="353"/>
      <c r="C110" s="255"/>
      <c r="D110" s="252"/>
      <c r="E110" s="585"/>
      <c r="F110" s="586"/>
      <c r="G110" s="587"/>
      <c r="H110" s="253"/>
      <c r="I110" s="324"/>
      <c r="J110" s="32"/>
    </row>
    <row r="111" spans="1:10" s="33" customFormat="1" ht="11.25" customHeight="1" thickTop="1" x14ac:dyDescent="0.2">
      <c r="A111" s="277">
        <f>A106+1</f>
        <v>45158</v>
      </c>
      <c r="B111" s="352"/>
      <c r="C111" s="204"/>
      <c r="D111" s="249"/>
      <c r="E111" s="597"/>
      <c r="F111" s="598"/>
      <c r="G111" s="599"/>
      <c r="H111" s="193"/>
      <c r="I111" s="322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277"/>
      <c r="B112" s="352"/>
      <c r="C112" s="195"/>
      <c r="D112" s="249"/>
      <c r="E112" s="582"/>
      <c r="F112" s="583"/>
      <c r="G112" s="584"/>
      <c r="H112" s="193"/>
      <c r="I112" s="322"/>
      <c r="J112" s="32"/>
    </row>
    <row r="113" spans="1:10" s="33" customFormat="1" ht="11.25" customHeight="1" x14ac:dyDescent="0.2">
      <c r="A113" s="277"/>
      <c r="B113" s="352"/>
      <c r="C113" s="195"/>
      <c r="D113" s="249"/>
      <c r="E113" s="582"/>
      <c r="F113" s="583"/>
      <c r="G113" s="584"/>
      <c r="H113" s="193"/>
      <c r="I113" s="322"/>
      <c r="J113" s="32"/>
    </row>
    <row r="114" spans="1:10" s="33" customFormat="1" ht="11.25" customHeight="1" x14ac:dyDescent="0.2">
      <c r="A114" s="278"/>
      <c r="B114" s="352"/>
      <c r="C114" s="195"/>
      <c r="D114" s="194"/>
      <c r="E114" s="582"/>
      <c r="F114" s="583"/>
      <c r="G114" s="584"/>
      <c r="H114" s="193"/>
      <c r="I114" s="323"/>
      <c r="J114" s="32"/>
    </row>
    <row r="115" spans="1:10" s="33" customFormat="1" ht="11.25" customHeight="1" thickBot="1" x14ac:dyDescent="0.25">
      <c r="A115" s="279"/>
      <c r="B115" s="353"/>
      <c r="C115" s="255"/>
      <c r="D115" s="252"/>
      <c r="E115" s="585"/>
      <c r="F115" s="586"/>
      <c r="G115" s="587"/>
      <c r="H115" s="253"/>
      <c r="I115" s="324"/>
      <c r="J115" s="32"/>
    </row>
    <row r="116" spans="1:10" s="33" customFormat="1" ht="11.25" customHeight="1" thickTop="1" x14ac:dyDescent="0.2">
      <c r="A116" s="280">
        <f>A111+1</f>
        <v>45159</v>
      </c>
      <c r="B116" s="364"/>
      <c r="C116" s="276"/>
      <c r="D116" s="233"/>
      <c r="E116" s="588"/>
      <c r="F116" s="589"/>
      <c r="G116" s="590"/>
      <c r="H116" s="234"/>
      <c r="I116" s="493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280"/>
      <c r="B117" s="364"/>
      <c r="C117" s="236"/>
      <c r="D117" s="233"/>
      <c r="E117" s="591"/>
      <c r="F117" s="592"/>
      <c r="G117" s="593"/>
      <c r="H117" s="234"/>
      <c r="I117" s="493"/>
      <c r="J117" s="32"/>
    </row>
    <row r="118" spans="1:10" s="33" customFormat="1" ht="11.25" customHeight="1" x14ac:dyDescent="0.2">
      <c r="A118" s="280"/>
      <c r="B118" s="364"/>
      <c r="C118" s="236"/>
      <c r="D118" s="233"/>
      <c r="E118" s="591"/>
      <c r="F118" s="592"/>
      <c r="G118" s="593"/>
      <c r="H118" s="234"/>
      <c r="I118" s="493"/>
      <c r="J118" s="32"/>
    </row>
    <row r="119" spans="1:10" s="33" customFormat="1" ht="11.25" customHeight="1" x14ac:dyDescent="0.2">
      <c r="A119" s="281"/>
      <c r="B119" s="364"/>
      <c r="C119" s="236"/>
      <c r="D119" s="237"/>
      <c r="E119" s="591"/>
      <c r="F119" s="592"/>
      <c r="G119" s="593"/>
      <c r="H119" s="234"/>
      <c r="I119" s="494"/>
      <c r="J119" s="32"/>
    </row>
    <row r="120" spans="1:10" s="33" customFormat="1" ht="11.25" customHeight="1" thickBot="1" x14ac:dyDescent="0.25">
      <c r="A120" s="282"/>
      <c r="B120" s="365"/>
      <c r="C120" s="238"/>
      <c r="D120" s="239"/>
      <c r="E120" s="594"/>
      <c r="F120" s="595"/>
      <c r="G120" s="596"/>
      <c r="H120" s="240"/>
      <c r="I120" s="495"/>
      <c r="J120" s="32"/>
    </row>
    <row r="121" spans="1:10" s="33" customFormat="1" ht="11.25" customHeight="1" thickTop="1" x14ac:dyDescent="0.2">
      <c r="A121" s="280">
        <f>A116+1</f>
        <v>45160</v>
      </c>
      <c r="B121" s="364"/>
      <c r="C121" s="276"/>
      <c r="D121" s="233"/>
      <c r="E121" s="588"/>
      <c r="F121" s="589"/>
      <c r="G121" s="590"/>
      <c r="H121" s="234"/>
      <c r="I121" s="49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280"/>
      <c r="B122" s="364"/>
      <c r="C122" s="236"/>
      <c r="D122" s="233"/>
      <c r="E122" s="591"/>
      <c r="F122" s="592"/>
      <c r="G122" s="593"/>
      <c r="H122" s="234"/>
      <c r="I122" s="493"/>
      <c r="J122" s="32"/>
    </row>
    <row r="123" spans="1:10" s="33" customFormat="1" ht="11.25" customHeight="1" x14ac:dyDescent="0.2">
      <c r="A123" s="280"/>
      <c r="B123" s="364"/>
      <c r="C123" s="236"/>
      <c r="D123" s="233"/>
      <c r="E123" s="591"/>
      <c r="F123" s="592"/>
      <c r="G123" s="593"/>
      <c r="H123" s="234"/>
      <c r="I123" s="493"/>
      <c r="J123" s="32"/>
    </row>
    <row r="124" spans="1:10" s="33" customFormat="1" ht="11.25" customHeight="1" x14ac:dyDescent="0.2">
      <c r="A124" s="281"/>
      <c r="B124" s="364"/>
      <c r="C124" s="236"/>
      <c r="D124" s="237"/>
      <c r="E124" s="591"/>
      <c r="F124" s="592"/>
      <c r="G124" s="593"/>
      <c r="H124" s="234"/>
      <c r="I124" s="494"/>
      <c r="J124" s="32"/>
    </row>
    <row r="125" spans="1:10" s="33" customFormat="1" ht="11.25" customHeight="1" thickBot="1" x14ac:dyDescent="0.25">
      <c r="A125" s="282"/>
      <c r="B125" s="365"/>
      <c r="C125" s="238"/>
      <c r="D125" s="239"/>
      <c r="E125" s="594"/>
      <c r="F125" s="595"/>
      <c r="G125" s="596"/>
      <c r="H125" s="240"/>
      <c r="I125" s="495"/>
      <c r="J125" s="32"/>
    </row>
    <row r="126" spans="1:10" s="33" customFormat="1" ht="11.25" customHeight="1" thickTop="1" x14ac:dyDescent="0.2">
      <c r="A126" s="280">
        <f>A121+1</f>
        <v>45161</v>
      </c>
      <c r="B126" s="350"/>
      <c r="C126" s="276"/>
      <c r="D126" s="25"/>
      <c r="E126" s="600"/>
      <c r="F126" s="601"/>
      <c r="G126" s="602"/>
      <c r="H126" s="26"/>
      <c r="I126" s="328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280"/>
      <c r="B127" s="350"/>
      <c r="C127" s="27"/>
      <c r="D127" s="25"/>
      <c r="E127" s="603"/>
      <c r="F127" s="604"/>
      <c r="G127" s="605"/>
      <c r="H127" s="26"/>
      <c r="I127" s="328"/>
      <c r="J127" s="32"/>
    </row>
    <row r="128" spans="1:10" s="33" customFormat="1" ht="11.25" customHeight="1" x14ac:dyDescent="0.2">
      <c r="A128" s="280"/>
      <c r="B128" s="350"/>
      <c r="C128" s="27"/>
      <c r="D128" s="25"/>
      <c r="E128" s="603"/>
      <c r="F128" s="604"/>
      <c r="G128" s="605"/>
      <c r="H128" s="26"/>
      <c r="I128" s="328"/>
      <c r="J128" s="32"/>
    </row>
    <row r="129" spans="1:10" s="33" customFormat="1" ht="11.25" customHeight="1" x14ac:dyDescent="0.2">
      <c r="A129" s="281"/>
      <c r="B129" s="350"/>
      <c r="C129" s="27"/>
      <c r="D129" s="28"/>
      <c r="E129" s="603"/>
      <c r="F129" s="604"/>
      <c r="G129" s="605"/>
      <c r="H129" s="26"/>
      <c r="I129" s="329"/>
      <c r="J129" s="32"/>
    </row>
    <row r="130" spans="1:10" s="33" customFormat="1" ht="11.25" customHeight="1" thickBot="1" x14ac:dyDescent="0.25">
      <c r="A130" s="282"/>
      <c r="B130" s="351"/>
      <c r="C130" s="29"/>
      <c r="D130" s="30"/>
      <c r="E130" s="606"/>
      <c r="F130" s="607"/>
      <c r="G130" s="608"/>
      <c r="H130" s="31"/>
      <c r="I130" s="330"/>
      <c r="J130" s="32"/>
    </row>
    <row r="131" spans="1:10" s="33" customFormat="1" ht="11.25" customHeight="1" thickTop="1" x14ac:dyDescent="0.2">
      <c r="A131" s="280">
        <f>A126+1</f>
        <v>45162</v>
      </c>
      <c r="B131" s="350"/>
      <c r="C131" s="276"/>
      <c r="D131" s="25"/>
      <c r="E131" s="600"/>
      <c r="F131" s="601"/>
      <c r="G131" s="602"/>
      <c r="H131" s="26"/>
      <c r="I131" s="328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280"/>
      <c r="B132" s="350"/>
      <c r="C132" s="27"/>
      <c r="D132" s="25"/>
      <c r="E132" s="603"/>
      <c r="F132" s="604"/>
      <c r="G132" s="605"/>
      <c r="H132" s="26"/>
      <c r="I132" s="328"/>
      <c r="J132" s="32"/>
    </row>
    <row r="133" spans="1:10" s="33" customFormat="1" ht="11.25" customHeight="1" x14ac:dyDescent="0.2">
      <c r="A133" s="280"/>
      <c r="B133" s="350"/>
      <c r="C133" s="27"/>
      <c r="D133" s="25"/>
      <c r="E133" s="603"/>
      <c r="F133" s="604"/>
      <c r="G133" s="605"/>
      <c r="H133" s="26"/>
      <c r="I133" s="328"/>
      <c r="J133" s="32"/>
    </row>
    <row r="134" spans="1:10" s="33" customFormat="1" ht="11.25" customHeight="1" x14ac:dyDescent="0.2">
      <c r="A134" s="281"/>
      <c r="B134" s="350"/>
      <c r="C134" s="27"/>
      <c r="D134" s="28"/>
      <c r="E134" s="603"/>
      <c r="F134" s="604"/>
      <c r="G134" s="605"/>
      <c r="H134" s="26"/>
      <c r="I134" s="329"/>
      <c r="J134" s="32"/>
    </row>
    <row r="135" spans="1:10" s="33" customFormat="1" ht="11.25" customHeight="1" thickBot="1" x14ac:dyDescent="0.25">
      <c r="A135" s="282"/>
      <c r="B135" s="351"/>
      <c r="C135" s="29"/>
      <c r="D135" s="30"/>
      <c r="E135" s="606"/>
      <c r="F135" s="607"/>
      <c r="G135" s="608"/>
      <c r="H135" s="31"/>
      <c r="I135" s="330"/>
      <c r="J135" s="32"/>
    </row>
    <row r="136" spans="1:10" s="33" customFormat="1" ht="11.25" customHeight="1" thickTop="1" x14ac:dyDescent="0.2">
      <c r="A136" s="280">
        <f>A131+1</f>
        <v>45163</v>
      </c>
      <c r="B136" s="350"/>
      <c r="C136" s="276"/>
      <c r="D136" s="25"/>
      <c r="E136" s="600"/>
      <c r="F136" s="601"/>
      <c r="G136" s="602"/>
      <c r="H136" s="26"/>
      <c r="I136" s="322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280"/>
      <c r="B137" s="350"/>
      <c r="C137" s="27"/>
      <c r="D137" s="25"/>
      <c r="E137" s="603"/>
      <c r="F137" s="604"/>
      <c r="G137" s="605"/>
      <c r="H137" s="26"/>
      <c r="I137" s="322"/>
      <c r="J137" s="32"/>
    </row>
    <row r="138" spans="1:10" s="33" customFormat="1" ht="11.25" customHeight="1" x14ac:dyDescent="0.2">
      <c r="A138" s="280"/>
      <c r="B138" s="350"/>
      <c r="C138" s="27"/>
      <c r="D138" s="25"/>
      <c r="E138" s="603"/>
      <c r="F138" s="604"/>
      <c r="G138" s="605"/>
      <c r="H138" s="26"/>
      <c r="I138" s="322"/>
      <c r="J138" s="32"/>
    </row>
    <row r="139" spans="1:10" s="33" customFormat="1" ht="11.25" customHeight="1" x14ac:dyDescent="0.2">
      <c r="A139" s="281"/>
      <c r="B139" s="350"/>
      <c r="C139" s="27"/>
      <c r="D139" s="28"/>
      <c r="E139" s="603"/>
      <c r="F139" s="604"/>
      <c r="G139" s="605"/>
      <c r="H139" s="26"/>
      <c r="I139" s="323"/>
      <c r="J139" s="32"/>
    </row>
    <row r="140" spans="1:10" s="33" customFormat="1" ht="11.25" customHeight="1" thickBot="1" x14ac:dyDescent="0.25">
      <c r="A140" s="282"/>
      <c r="B140" s="351"/>
      <c r="C140" s="29"/>
      <c r="D140" s="30"/>
      <c r="E140" s="606"/>
      <c r="F140" s="607"/>
      <c r="G140" s="608"/>
      <c r="H140" s="31"/>
      <c r="I140" s="324"/>
      <c r="J140" s="32"/>
    </row>
    <row r="141" spans="1:10" s="33" customFormat="1" ht="11.25" customHeight="1" thickTop="1" x14ac:dyDescent="0.2">
      <c r="A141" s="277">
        <f>A136+1</f>
        <v>45164</v>
      </c>
      <c r="B141" s="352"/>
      <c r="C141" s="204"/>
      <c r="D141" s="249"/>
      <c r="E141" s="597"/>
      <c r="F141" s="598"/>
      <c r="G141" s="599"/>
      <c r="H141" s="193"/>
      <c r="I141" s="322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277"/>
      <c r="B142" s="352"/>
      <c r="C142" s="195"/>
      <c r="D142" s="249"/>
      <c r="E142" s="582"/>
      <c r="F142" s="583"/>
      <c r="G142" s="584"/>
      <c r="H142" s="193"/>
      <c r="I142" s="322"/>
      <c r="J142" s="32"/>
    </row>
    <row r="143" spans="1:10" s="33" customFormat="1" ht="11.25" customHeight="1" x14ac:dyDescent="0.2">
      <c r="A143" s="277"/>
      <c r="B143" s="352"/>
      <c r="C143" s="195"/>
      <c r="D143" s="249"/>
      <c r="E143" s="582"/>
      <c r="F143" s="583"/>
      <c r="G143" s="584"/>
      <c r="H143" s="193"/>
      <c r="I143" s="322"/>
      <c r="J143" s="32"/>
    </row>
    <row r="144" spans="1:10" s="33" customFormat="1" ht="11.25" customHeight="1" x14ac:dyDescent="0.2">
      <c r="A144" s="278"/>
      <c r="B144" s="352"/>
      <c r="C144" s="195"/>
      <c r="D144" s="194"/>
      <c r="E144" s="582"/>
      <c r="F144" s="583"/>
      <c r="G144" s="584"/>
      <c r="H144" s="193"/>
      <c r="I144" s="323"/>
      <c r="J144" s="32"/>
    </row>
    <row r="145" spans="1:10" s="33" customFormat="1" ht="11.25" customHeight="1" thickBot="1" x14ac:dyDescent="0.25">
      <c r="A145" s="279"/>
      <c r="B145" s="353"/>
      <c r="C145" s="255"/>
      <c r="D145" s="252"/>
      <c r="E145" s="585"/>
      <c r="F145" s="586"/>
      <c r="G145" s="587"/>
      <c r="H145" s="253"/>
      <c r="I145" s="324"/>
      <c r="J145" s="32"/>
    </row>
    <row r="146" spans="1:10" s="33" customFormat="1" ht="11.25" customHeight="1" thickTop="1" x14ac:dyDescent="0.2">
      <c r="A146" s="277">
        <f>A141+1</f>
        <v>45165</v>
      </c>
      <c r="B146" s="352"/>
      <c r="C146" s="204"/>
      <c r="D146" s="249"/>
      <c r="E146" s="597"/>
      <c r="F146" s="598"/>
      <c r="G146" s="599"/>
      <c r="H146" s="193"/>
      <c r="I146" s="322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277"/>
      <c r="B147" s="352"/>
      <c r="C147" s="195"/>
      <c r="D147" s="249"/>
      <c r="E147" s="582"/>
      <c r="F147" s="583"/>
      <c r="G147" s="584"/>
      <c r="H147" s="193"/>
      <c r="I147" s="322"/>
      <c r="J147" s="32"/>
    </row>
    <row r="148" spans="1:10" s="33" customFormat="1" ht="11.25" customHeight="1" x14ac:dyDescent="0.2">
      <c r="A148" s="277"/>
      <c r="B148" s="352"/>
      <c r="C148" s="195"/>
      <c r="D148" s="249"/>
      <c r="E148" s="582"/>
      <c r="F148" s="583"/>
      <c r="G148" s="584"/>
      <c r="H148" s="193"/>
      <c r="I148" s="322"/>
      <c r="J148" s="32"/>
    </row>
    <row r="149" spans="1:10" s="33" customFormat="1" ht="11.25" customHeight="1" x14ac:dyDescent="0.2">
      <c r="A149" s="278"/>
      <c r="B149" s="352"/>
      <c r="C149" s="195"/>
      <c r="D149" s="194"/>
      <c r="E149" s="582"/>
      <c r="F149" s="583"/>
      <c r="G149" s="584"/>
      <c r="H149" s="193"/>
      <c r="I149" s="323"/>
      <c r="J149" s="32"/>
    </row>
    <row r="150" spans="1:10" s="33" customFormat="1" ht="11.25" customHeight="1" thickBot="1" x14ac:dyDescent="0.25">
      <c r="A150" s="279"/>
      <c r="B150" s="353"/>
      <c r="C150" s="255"/>
      <c r="D150" s="252"/>
      <c r="E150" s="585"/>
      <c r="F150" s="586"/>
      <c r="G150" s="587"/>
      <c r="H150" s="253"/>
      <c r="I150" s="324"/>
      <c r="J150" s="32"/>
    </row>
    <row r="151" spans="1:10" s="33" customFormat="1" ht="11.25" customHeight="1" thickTop="1" x14ac:dyDescent="0.2">
      <c r="A151" s="280">
        <f>A146+1</f>
        <v>45166</v>
      </c>
      <c r="B151" s="364"/>
      <c r="C151" s="276"/>
      <c r="D151" s="233"/>
      <c r="E151" s="588"/>
      <c r="F151" s="589"/>
      <c r="G151" s="590"/>
      <c r="H151" s="234"/>
      <c r="I151" s="493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280"/>
      <c r="B152" s="364"/>
      <c r="C152" s="236"/>
      <c r="D152" s="233"/>
      <c r="E152" s="591"/>
      <c r="F152" s="592"/>
      <c r="G152" s="593"/>
      <c r="H152" s="234"/>
      <c r="I152" s="493"/>
      <c r="J152" s="32"/>
    </row>
    <row r="153" spans="1:10" s="33" customFormat="1" ht="11.25" customHeight="1" x14ac:dyDescent="0.2">
      <c r="A153" s="280"/>
      <c r="B153" s="364"/>
      <c r="C153" s="236"/>
      <c r="D153" s="233"/>
      <c r="E153" s="591"/>
      <c r="F153" s="592"/>
      <c r="G153" s="593"/>
      <c r="H153" s="234"/>
      <c r="I153" s="493"/>
      <c r="J153" s="32"/>
    </row>
    <row r="154" spans="1:10" s="33" customFormat="1" ht="11.25" customHeight="1" x14ac:dyDescent="0.2">
      <c r="A154" s="281"/>
      <c r="B154" s="364"/>
      <c r="C154" s="236"/>
      <c r="D154" s="237"/>
      <c r="E154" s="591"/>
      <c r="F154" s="592"/>
      <c r="G154" s="593"/>
      <c r="H154" s="234"/>
      <c r="I154" s="494"/>
      <c r="J154" s="32"/>
    </row>
    <row r="155" spans="1:10" s="33" customFormat="1" ht="11.25" customHeight="1" thickBot="1" x14ac:dyDescent="0.25">
      <c r="A155" s="282"/>
      <c r="B155" s="365"/>
      <c r="C155" s="238"/>
      <c r="D155" s="239"/>
      <c r="E155" s="594"/>
      <c r="F155" s="595"/>
      <c r="G155" s="596"/>
      <c r="H155" s="240"/>
      <c r="I155" s="495"/>
      <c r="J155" s="32"/>
    </row>
    <row r="156" spans="1:10" s="33" customFormat="1" ht="11.25" customHeight="1" thickTop="1" x14ac:dyDescent="0.2">
      <c r="A156" s="280">
        <f>A151+1</f>
        <v>45167</v>
      </c>
      <c r="B156" s="364"/>
      <c r="C156" s="276"/>
      <c r="D156" s="233"/>
      <c r="E156" s="588"/>
      <c r="F156" s="589"/>
      <c r="G156" s="590"/>
      <c r="H156" s="234"/>
      <c r="I156" s="493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280"/>
      <c r="B157" s="364"/>
      <c r="C157" s="236"/>
      <c r="D157" s="233"/>
      <c r="E157" s="591"/>
      <c r="F157" s="592"/>
      <c r="G157" s="593"/>
      <c r="H157" s="234"/>
      <c r="I157" s="493"/>
      <c r="J157" s="32"/>
    </row>
    <row r="158" spans="1:10" s="33" customFormat="1" ht="11.25" customHeight="1" x14ac:dyDescent="0.2">
      <c r="A158" s="280"/>
      <c r="B158" s="364"/>
      <c r="C158" s="236"/>
      <c r="D158" s="233"/>
      <c r="E158" s="591"/>
      <c r="F158" s="592"/>
      <c r="G158" s="593"/>
      <c r="H158" s="234"/>
      <c r="I158" s="493"/>
      <c r="J158" s="32"/>
    </row>
    <row r="159" spans="1:10" s="33" customFormat="1" ht="11.25" customHeight="1" x14ac:dyDescent="0.2">
      <c r="A159" s="281"/>
      <c r="B159" s="364"/>
      <c r="C159" s="236"/>
      <c r="D159" s="237"/>
      <c r="E159" s="591"/>
      <c r="F159" s="592"/>
      <c r="G159" s="593"/>
      <c r="H159" s="234"/>
      <c r="I159" s="494"/>
      <c r="J159" s="32"/>
    </row>
    <row r="160" spans="1:10" s="33" customFormat="1" ht="11.25" customHeight="1" thickBot="1" x14ac:dyDescent="0.25">
      <c r="A160" s="282"/>
      <c r="B160" s="365"/>
      <c r="C160" s="238"/>
      <c r="D160" s="239"/>
      <c r="E160" s="594"/>
      <c r="F160" s="595"/>
      <c r="G160" s="596"/>
      <c r="H160" s="240"/>
      <c r="I160" s="495"/>
      <c r="J160" s="32"/>
    </row>
    <row r="161" spans="1:10" s="33" customFormat="1" ht="11.25" customHeight="1" thickTop="1" x14ac:dyDescent="0.2">
      <c r="A161" s="280">
        <f>A156+1</f>
        <v>45168</v>
      </c>
      <c r="B161" s="350"/>
      <c r="C161" s="276"/>
      <c r="D161" s="25"/>
      <c r="E161" s="600"/>
      <c r="F161" s="601"/>
      <c r="G161" s="602"/>
      <c r="H161" s="26"/>
      <c r="I161" s="328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280"/>
      <c r="B162" s="350"/>
      <c r="C162" s="27"/>
      <c r="D162" s="25"/>
      <c r="E162" s="603"/>
      <c r="F162" s="604"/>
      <c r="G162" s="605"/>
      <c r="H162" s="26"/>
      <c r="I162" s="328"/>
      <c r="J162" s="32"/>
    </row>
    <row r="163" spans="1:10" s="33" customFormat="1" ht="11.25" customHeight="1" x14ac:dyDescent="0.2">
      <c r="A163" s="280"/>
      <c r="B163" s="350"/>
      <c r="C163" s="27"/>
      <c r="D163" s="25"/>
      <c r="E163" s="603"/>
      <c r="F163" s="604"/>
      <c r="G163" s="605"/>
      <c r="H163" s="26"/>
      <c r="I163" s="328"/>
      <c r="J163" s="32"/>
    </row>
    <row r="164" spans="1:10" s="33" customFormat="1" ht="11.25" customHeight="1" x14ac:dyDescent="0.2">
      <c r="A164" s="281"/>
      <c r="B164" s="350"/>
      <c r="C164" s="27"/>
      <c r="D164" s="28"/>
      <c r="E164" s="603"/>
      <c r="F164" s="604"/>
      <c r="G164" s="605"/>
      <c r="H164" s="26"/>
      <c r="I164" s="329"/>
      <c r="J164" s="32"/>
    </row>
    <row r="165" spans="1:10" s="33" customFormat="1" ht="11.25" customHeight="1" thickBot="1" x14ac:dyDescent="0.25">
      <c r="A165" s="282"/>
      <c r="B165" s="351"/>
      <c r="C165" s="29"/>
      <c r="D165" s="30"/>
      <c r="E165" s="606"/>
      <c r="F165" s="607"/>
      <c r="G165" s="608"/>
      <c r="H165" s="31"/>
      <c r="I165" s="330"/>
      <c r="J165" s="32"/>
    </row>
    <row r="166" spans="1:10" s="33" customFormat="1" ht="11.25" customHeight="1" thickTop="1" x14ac:dyDescent="0.2">
      <c r="A166" s="403">
        <f>A161+1</f>
        <v>45169</v>
      </c>
      <c r="B166" s="515"/>
      <c r="C166" s="276"/>
      <c r="D166" s="78"/>
      <c r="E166" s="600"/>
      <c r="F166" s="601"/>
      <c r="G166" s="602"/>
      <c r="H166" s="79"/>
      <c r="I166" s="613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280"/>
      <c r="B167" s="350"/>
      <c r="C167" s="27"/>
      <c r="D167" s="25"/>
      <c r="E167" s="603"/>
      <c r="F167" s="604"/>
      <c r="G167" s="605"/>
      <c r="H167" s="26"/>
      <c r="I167" s="328"/>
      <c r="J167" s="32"/>
    </row>
    <row r="168" spans="1:10" s="33" customFormat="1" ht="11.25" customHeight="1" x14ac:dyDescent="0.2">
      <c r="A168" s="280"/>
      <c r="B168" s="350"/>
      <c r="C168" s="27"/>
      <c r="D168" s="25"/>
      <c r="E168" s="603"/>
      <c r="F168" s="604"/>
      <c r="G168" s="605"/>
      <c r="H168" s="26"/>
      <c r="I168" s="328"/>
      <c r="J168" s="32"/>
    </row>
    <row r="169" spans="1:10" s="33" customFormat="1" ht="11.25" customHeight="1" x14ac:dyDescent="0.2">
      <c r="A169" s="281"/>
      <c r="B169" s="350"/>
      <c r="C169" s="27"/>
      <c r="D169" s="28"/>
      <c r="E169" s="603"/>
      <c r="F169" s="604"/>
      <c r="G169" s="605"/>
      <c r="H169" s="26"/>
      <c r="I169" s="329"/>
      <c r="J169" s="32"/>
    </row>
    <row r="170" spans="1:10" s="33" customFormat="1" ht="11.25" customHeight="1" thickBot="1" x14ac:dyDescent="0.25">
      <c r="A170" s="404"/>
      <c r="B170" s="548"/>
      <c r="C170" s="29"/>
      <c r="D170" s="80"/>
      <c r="E170" s="606"/>
      <c r="F170" s="607"/>
      <c r="G170" s="608"/>
      <c r="H170" s="81"/>
      <c r="I170" s="614"/>
      <c r="J170" s="32"/>
    </row>
    <row r="171" spans="1:10" s="33" customFormat="1" ht="12.75" customHeight="1" thickBot="1" x14ac:dyDescent="0.25">
      <c r="A171" s="578" t="s">
        <v>37</v>
      </c>
      <c r="B171" s="396"/>
      <c r="C171" s="396"/>
      <c r="D171" s="38"/>
      <c r="E171" s="39">
        <f>K9*$H$8</f>
        <v>0</v>
      </c>
      <c r="F171" s="408" t="s">
        <v>38</v>
      </c>
      <c r="G171" s="409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393" t="str">
        <f>"Project-related planned work time"&amp;$F$3</f>
        <v>Project-related planned work time</v>
      </c>
      <c r="B172" s="394"/>
      <c r="C172" s="394"/>
      <c r="D172" s="42"/>
      <c r="E172" s="43">
        <f>K9*$H$9</f>
        <v>0</v>
      </c>
      <c r="F172" s="393"/>
      <c r="G172" s="394"/>
      <c r="H172" s="615"/>
      <c r="I172" s="70"/>
      <c r="J172" s="32"/>
    </row>
    <row r="173" spans="1:10" s="33" customFormat="1" ht="13.5" thickBot="1" x14ac:dyDescent="0.25">
      <c r="A173" s="399" t="str">
        <f>"Project-related hours"&amp;$F$3</f>
        <v>Project-related hours</v>
      </c>
      <c r="B173" s="400"/>
      <c r="C173" s="400"/>
      <c r="D173" s="44"/>
      <c r="E173" s="45">
        <f>SUMIF(C16:C170,F3,H16:H170)</f>
        <v>0</v>
      </c>
      <c r="F173" s="399"/>
      <c r="G173" s="400"/>
      <c r="H173" s="616"/>
      <c r="I173" s="71"/>
      <c r="J173" s="32"/>
    </row>
    <row r="174" spans="1:10" s="33" customFormat="1" ht="13.5" thickBot="1" x14ac:dyDescent="0.25">
      <c r="A174" s="424" t="s">
        <v>39</v>
      </c>
      <c r="B174" s="409"/>
      <c r="C174" s="409"/>
      <c r="D174" s="46"/>
      <c r="E174" s="47" t="str">
        <f>IF(E173=0,"",ROUND(E173/E171,4))</f>
        <v/>
      </c>
      <c r="F174" s="408"/>
      <c r="G174" s="409"/>
      <c r="H174" s="409"/>
      <c r="I174" s="72"/>
      <c r="J174" s="121"/>
    </row>
    <row r="175" spans="1:10" s="33" customFormat="1" ht="11.25" customHeight="1" x14ac:dyDescent="0.2">
      <c r="A175" s="491" t="str">
        <f>IF(ROUND(H171,5)=ROUND(I171,5),"","Die erbrachte Arbeitszeit stimmt nicht mit der abrechenbaren Arbeitszeit überein")</f>
        <v/>
      </c>
      <c r="B175" s="491"/>
      <c r="C175" s="491"/>
      <c r="D175" s="491"/>
      <c r="E175" s="491"/>
      <c r="F175" s="491"/>
      <c r="G175" s="491"/>
      <c r="H175" s="491"/>
      <c r="I175" s="491"/>
      <c r="J175" s="121"/>
    </row>
    <row r="176" spans="1:10" s="33" customFormat="1" ht="12.75" customHeight="1" x14ac:dyDescent="0.2">
      <c r="A176" s="492" t="s">
        <v>40</v>
      </c>
      <c r="B176" s="492"/>
      <c r="C176" s="492"/>
      <c r="D176" s="492"/>
      <c r="E176" s="492"/>
      <c r="F176" s="492"/>
      <c r="G176" s="492"/>
      <c r="H176" s="122"/>
      <c r="I176" s="122"/>
      <c r="J176" s="119"/>
    </row>
    <row r="177" spans="1:10" s="33" customFormat="1" ht="45" customHeight="1" x14ac:dyDescent="0.2">
      <c r="A177" s="492" t="s">
        <v>68</v>
      </c>
      <c r="B177" s="492"/>
      <c r="C177" s="492"/>
      <c r="D177" s="492"/>
      <c r="E177" s="492"/>
      <c r="F177" s="492"/>
      <c r="G177" s="492"/>
      <c r="H177" s="492"/>
      <c r="I177" s="492"/>
      <c r="J177" s="119"/>
    </row>
    <row r="178" spans="1:10" ht="9.75" customHeight="1" x14ac:dyDescent="0.2">
      <c r="A178" s="425"/>
      <c r="B178" s="425"/>
      <c r="C178" s="425"/>
      <c r="D178" s="16"/>
      <c r="E178" s="425"/>
      <c r="F178" s="425"/>
      <c r="G178" s="425"/>
      <c r="H178" s="425"/>
      <c r="I178" s="425"/>
      <c r="J178" s="123"/>
    </row>
    <row r="179" spans="1:10" ht="42" customHeight="1" x14ac:dyDescent="0.2">
      <c r="A179" s="411" t="s">
        <v>42</v>
      </c>
      <c r="B179" s="412"/>
      <c r="C179" s="413"/>
      <c r="D179" s="69"/>
      <c r="E179" s="411" t="s">
        <v>43</v>
      </c>
      <c r="F179" s="413"/>
      <c r="G179" s="411"/>
      <c r="H179" s="412"/>
      <c r="I179" s="413"/>
    </row>
    <row r="181" spans="1:10" x14ac:dyDescent="0.2">
      <c r="J181" s="86"/>
    </row>
    <row r="182" spans="1:10" x14ac:dyDescent="0.2">
      <c r="J182" s="86"/>
    </row>
  </sheetData>
  <mergeCells count="280"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</mergeCells>
  <conditionalFormatting sqref="A175:I175">
    <cfRule type="cellIs" dxfId="4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800-000000000000}"/>
    <dataValidation type="time" operator="lessThanOrEqual" allowBlank="1" showInputMessage="1" showErrorMessage="1" sqref="J21:J25" xr:uid="{00000000-0002-0000-0800-000001000000}">
      <formula1>0.416666666666667</formula1>
    </dataValidation>
    <dataValidation type="list" showInputMessage="1" showErrorMessage="1" sqref="D16:D170" xr:uid="{00000000-0002-0000-0800-000002000000}">
      <formula1>$K$1:$K$3</formula1>
    </dataValidation>
    <dataValidation type="list" allowBlank="1" showInputMessage="1" showErrorMessage="1" sqref="B16:B170" xr:uid="{00000000-0002-0000-08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70" xr:uid="{00000000-0002-0000-0800-000004000000}">
      <formula1>0.416666666666667</formula1>
    </dataValidation>
    <dataValidation type="list" showInputMessage="1" showErrorMessage="1" sqref="C17:C20 C22:C25 C27:C30 C32:C45 C47:C50 C52:C55 C57:C60 C62:C65 C67:C80 C82:C85 C87:C90 C92:C95 C97:C100 C102:C115 C117:C120 C122:C125 C127:C130 C132:C135 C137:C150 C152:C155 C157:C160 C162:C165 C167:C170" xr:uid="{00000000-0002-0000-0800-000005000000}">
      <formula1>$F$3</formula1>
    </dataValidation>
    <dataValidation type="list" allowBlank="1" showInputMessage="1" showErrorMessage="1" sqref="C16 C21 C26 C31 C46 C51 C56 C61 C66 C81 C86 C91 C96 C101 C116 C121 C126 C131 C136 C151 C156 C161 C166" xr:uid="{B7ABC6D3-C9B2-4D7F-9C67-C5062B3BD8C2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25</vt:i4>
      </vt:variant>
    </vt:vector>
  </HeadingPairs>
  <TitlesOfParts>
    <vt:vector size="38" baseType="lpstr">
      <vt:lpstr>Notes</vt:lpstr>
      <vt:lpstr>01-23</vt:lpstr>
      <vt:lpstr>02-23</vt:lpstr>
      <vt:lpstr>03-23</vt:lpstr>
      <vt:lpstr>04-23</vt:lpstr>
      <vt:lpstr>05-23</vt:lpstr>
      <vt:lpstr>06-23</vt:lpstr>
      <vt:lpstr>07-23</vt:lpstr>
      <vt:lpstr>08-23</vt:lpstr>
      <vt:lpstr>09-23</vt:lpstr>
      <vt:lpstr>10-23</vt:lpstr>
      <vt:lpstr>11-23</vt:lpstr>
      <vt:lpstr>12-23</vt:lpstr>
      <vt:lpstr>'01-23'!Druckbereich</vt:lpstr>
      <vt:lpstr>'02-23'!Druckbereich</vt:lpstr>
      <vt:lpstr>'03-23'!Druckbereich</vt:lpstr>
      <vt:lpstr>'04-23'!Druckbereich</vt:lpstr>
      <vt:lpstr>'05-23'!Druckbereich</vt:lpstr>
      <vt:lpstr>'06-23'!Druckbereich</vt:lpstr>
      <vt:lpstr>'07-23'!Druckbereich</vt:lpstr>
      <vt:lpstr>'08-23'!Druckbereich</vt:lpstr>
      <vt:lpstr>'09-23'!Druckbereich</vt:lpstr>
      <vt:lpstr>'10-23'!Druckbereich</vt:lpstr>
      <vt:lpstr>'11-23'!Druckbereich</vt:lpstr>
      <vt:lpstr>'12-23'!Druckbereich</vt:lpstr>
      <vt:lpstr>Notes!Druckbereich</vt:lpstr>
      <vt:lpstr>'01-23'!Drucktitel</vt:lpstr>
      <vt:lpstr>'02-23'!Drucktitel</vt:lpstr>
      <vt:lpstr>'03-23'!Drucktitel</vt:lpstr>
      <vt:lpstr>'04-23'!Drucktitel</vt:lpstr>
      <vt:lpstr>'05-23'!Drucktitel</vt:lpstr>
      <vt:lpstr>'06-23'!Drucktitel</vt:lpstr>
      <vt:lpstr>'07-23'!Drucktitel</vt:lpstr>
      <vt:lpstr>'08-23'!Drucktitel</vt:lpstr>
      <vt:lpstr>'09-23'!Drucktitel</vt:lpstr>
      <vt:lpstr>'10-23'!Drucktitel</vt:lpstr>
      <vt:lpstr>'11-23'!Drucktitel</vt:lpstr>
      <vt:lpstr>'12-23'!Drucktitel</vt:lpstr>
    </vt:vector>
  </TitlesOfParts>
  <Company>Uni-Bonn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ArianeHeil</dc:creator>
  <cp:lastModifiedBy>Poetsch, Annette</cp:lastModifiedBy>
  <cp:lastPrinted>2019-03-07T07:40:43Z</cp:lastPrinted>
  <dcterms:created xsi:type="dcterms:W3CDTF">2013-03-11T07:35:16Z</dcterms:created>
  <dcterms:modified xsi:type="dcterms:W3CDTF">2024-07-08T13:56:13Z</dcterms:modified>
</cp:coreProperties>
</file>